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2_ncr:500000_{A422C33E-C405-48A4-B96F-AB9FCBDF6610}" xr6:coauthVersionLast="31" xr6:coauthVersionMax="31" xr10:uidLastSave="{00000000-0000-0000-0000-000000000000}"/>
  <bookViews>
    <workbookView xWindow="0" yWindow="0" windowWidth="14370" windowHeight="7515" xr2:uid="{00000000-000D-0000-FFFF-FFFF00000000}"/>
  </bookViews>
  <sheets>
    <sheet name=" 1., 1.1." sheetId="3" r:id="rId1"/>
    <sheet name="1.2." sheetId="4" r:id="rId2"/>
    <sheet name="1.3., 1.4." sheetId="5" r:id="rId3"/>
    <sheet name="2., 2.1." sheetId="6" r:id="rId4"/>
    <sheet name="2.2., 2.3." sheetId="7" r:id="rId5"/>
    <sheet name="3., 3.1." sheetId="8" r:id="rId6"/>
    <sheet name="3.2., 3.3." sheetId="9" r:id="rId7"/>
    <sheet name="3.4." sheetId="10" r:id="rId8"/>
    <sheet name="3.5." sheetId="11" r:id="rId9"/>
    <sheet name="4. 4.1." sheetId="12" r:id="rId10"/>
    <sheet name="4.2." sheetId="13" r:id="rId11"/>
    <sheet name="4.3." sheetId="15" r:id="rId12"/>
    <sheet name="4.4. 4.5. 4.6." sheetId="14" r:id="rId13"/>
    <sheet name="4.7." sheetId="16" r:id="rId14"/>
    <sheet name="4.8. 4.9." sheetId="17" r:id="rId15"/>
  </sheets>
  <calcPr calcId="162913"/>
</workbook>
</file>

<file path=xl/calcChain.xml><?xml version="1.0" encoding="utf-8"?>
<calcChain xmlns="http://schemas.openxmlformats.org/spreadsheetml/2006/main">
  <c r="E12" i="6" l="1"/>
  <c r="D28" i="6"/>
  <c r="D27" i="6"/>
  <c r="D26" i="6"/>
  <c r="D23" i="6"/>
  <c r="D22" i="6"/>
  <c r="D21" i="6"/>
  <c r="D18" i="6"/>
  <c r="D17" i="6"/>
  <c r="E17" i="6" s="1"/>
  <c r="D16" i="6"/>
  <c r="D13" i="6"/>
  <c r="D12" i="6"/>
  <c r="D11" i="6"/>
  <c r="D4" i="4"/>
  <c r="B532" i="17" l="1"/>
  <c r="A532" i="17"/>
  <c r="B531" i="17"/>
  <c r="A531" i="17"/>
  <c r="B530" i="17"/>
  <c r="A530" i="17"/>
  <c r="B529" i="17"/>
  <c r="A529" i="17"/>
  <c r="B528" i="17"/>
  <c r="A528" i="17"/>
  <c r="B527" i="17"/>
  <c r="A527" i="17"/>
  <c r="B526" i="17"/>
  <c r="A526" i="17"/>
  <c r="B525" i="17"/>
  <c r="A525" i="17"/>
  <c r="B524" i="17"/>
  <c r="A524" i="17"/>
  <c r="B523" i="17"/>
  <c r="A523" i="17"/>
  <c r="B522" i="17"/>
  <c r="A522" i="17"/>
  <c r="B521" i="17"/>
  <c r="A521" i="17"/>
  <c r="B520" i="17"/>
  <c r="A520" i="17"/>
  <c r="B519" i="17"/>
  <c r="A519" i="17"/>
  <c r="B518" i="17"/>
  <c r="A518" i="17"/>
  <c r="B517" i="17"/>
  <c r="A517" i="17"/>
  <c r="B516" i="17"/>
  <c r="A516" i="17"/>
  <c r="B515" i="17"/>
  <c r="A515" i="17"/>
  <c r="B514" i="17"/>
  <c r="A514" i="17"/>
  <c r="B513" i="17"/>
  <c r="A513" i="17"/>
  <c r="B512" i="17"/>
  <c r="A512" i="17"/>
  <c r="B511" i="17"/>
  <c r="A511" i="17"/>
  <c r="B510" i="17"/>
  <c r="A510" i="17"/>
  <c r="B509" i="17"/>
  <c r="A509" i="17"/>
  <c r="B508" i="17"/>
  <c r="A508" i="17"/>
  <c r="B507" i="17"/>
  <c r="A507" i="17"/>
  <c r="B506" i="17"/>
  <c r="A506" i="17"/>
  <c r="B505" i="17"/>
  <c r="A505" i="17"/>
  <c r="B504" i="17"/>
  <c r="A504" i="17"/>
  <c r="B503" i="17"/>
  <c r="A503" i="17"/>
  <c r="B502" i="17"/>
  <c r="A502" i="17"/>
  <c r="B501" i="17"/>
  <c r="A501" i="17"/>
  <c r="B500" i="17"/>
  <c r="A500" i="17"/>
  <c r="B499" i="17"/>
  <c r="A499" i="17"/>
  <c r="B498" i="17"/>
  <c r="A498" i="17"/>
  <c r="B497" i="17"/>
  <c r="A497" i="17"/>
  <c r="B496" i="17"/>
  <c r="A496" i="17"/>
  <c r="B495" i="17"/>
  <c r="A495" i="17"/>
  <c r="B494" i="17"/>
  <c r="A494" i="17"/>
  <c r="B493" i="17"/>
  <c r="A493" i="17"/>
  <c r="B492" i="17"/>
  <c r="A492" i="17"/>
  <c r="B491" i="17"/>
  <c r="A491" i="17"/>
  <c r="B490" i="17"/>
  <c r="A490" i="17"/>
  <c r="B489" i="17"/>
  <c r="A489" i="17"/>
  <c r="B488" i="17"/>
  <c r="A488" i="17"/>
  <c r="B487" i="17"/>
  <c r="A487" i="17"/>
  <c r="B486" i="17"/>
  <c r="A486" i="17"/>
  <c r="B485" i="17"/>
  <c r="A485" i="17"/>
  <c r="B484" i="17"/>
  <c r="A484" i="17"/>
  <c r="B483" i="17"/>
  <c r="A483" i="17"/>
  <c r="B482" i="17"/>
  <c r="A482" i="17"/>
  <c r="B481" i="17"/>
  <c r="A481" i="17"/>
  <c r="B480" i="17"/>
  <c r="A480" i="17"/>
  <c r="B479" i="17"/>
  <c r="A479" i="17"/>
  <c r="B478" i="17"/>
  <c r="A478" i="17"/>
  <c r="B477" i="17"/>
  <c r="A477" i="17"/>
  <c r="B476" i="17"/>
  <c r="A476" i="17"/>
  <c r="B475" i="17"/>
  <c r="A475" i="17"/>
  <c r="B474" i="17"/>
  <c r="A474" i="17"/>
  <c r="B473" i="17"/>
  <c r="A473" i="17"/>
  <c r="B472" i="17"/>
  <c r="A472" i="17"/>
  <c r="B471" i="17"/>
  <c r="A471" i="17"/>
  <c r="B470" i="17"/>
  <c r="A470" i="17"/>
  <c r="B469" i="17"/>
  <c r="A469" i="17"/>
  <c r="B468" i="17"/>
  <c r="A468" i="17"/>
  <c r="B467" i="17"/>
  <c r="A467" i="17"/>
  <c r="B466" i="17"/>
  <c r="A466" i="17"/>
  <c r="B465" i="17"/>
  <c r="A465" i="17"/>
  <c r="B464" i="17"/>
  <c r="A464" i="17"/>
  <c r="B463" i="17"/>
  <c r="A463" i="17"/>
  <c r="B462" i="17"/>
  <c r="A462" i="17"/>
  <c r="B461" i="17"/>
  <c r="A461" i="17"/>
  <c r="B460" i="17"/>
  <c r="A460" i="17"/>
  <c r="B459" i="17"/>
  <c r="A459" i="17"/>
  <c r="B458" i="17"/>
  <c r="A458" i="17"/>
  <c r="B457" i="17"/>
  <c r="A457" i="17"/>
  <c r="B456" i="17"/>
  <c r="A456" i="17"/>
  <c r="B455" i="17"/>
  <c r="A455" i="17"/>
  <c r="B454" i="17"/>
  <c r="A454" i="17"/>
  <c r="B453" i="17"/>
  <c r="A453" i="17"/>
  <c r="B452" i="17"/>
  <c r="A452" i="17"/>
  <c r="B451" i="17"/>
  <c r="A451" i="17"/>
  <c r="B450" i="17"/>
  <c r="A450" i="17"/>
  <c r="B449" i="17"/>
  <c r="A449" i="17"/>
  <c r="B448" i="17"/>
  <c r="A448" i="17"/>
  <c r="B447" i="17"/>
  <c r="A447" i="17"/>
  <c r="B446" i="17"/>
  <c r="A446" i="17"/>
  <c r="B445" i="17"/>
  <c r="A445" i="17"/>
  <c r="B444" i="17"/>
  <c r="A444" i="17"/>
  <c r="B443" i="17"/>
  <c r="A443" i="17"/>
  <c r="B442" i="17"/>
  <c r="A442" i="17"/>
  <c r="B441" i="17"/>
  <c r="A441" i="17"/>
  <c r="B440" i="17"/>
  <c r="A440" i="17"/>
  <c r="B439" i="17"/>
  <c r="A439" i="17"/>
  <c r="B438" i="17"/>
  <c r="A438" i="17"/>
  <c r="B437" i="17"/>
  <c r="A437" i="17"/>
  <c r="B436" i="17"/>
  <c r="A436" i="17"/>
  <c r="B435" i="17"/>
  <c r="A435" i="17"/>
  <c r="B434" i="17"/>
  <c r="A434" i="17"/>
  <c r="B433" i="17"/>
  <c r="A433" i="17"/>
  <c r="B432" i="17"/>
  <c r="A432" i="17"/>
  <c r="B431" i="17"/>
  <c r="A431" i="17"/>
  <c r="B430" i="17"/>
  <c r="A430" i="17"/>
  <c r="B429" i="17"/>
  <c r="A429" i="17"/>
  <c r="B428" i="17"/>
  <c r="A428" i="17"/>
  <c r="B427" i="17"/>
  <c r="A427" i="17"/>
  <c r="B426" i="17"/>
  <c r="A426" i="17"/>
  <c r="B425" i="17"/>
  <c r="A425" i="17"/>
  <c r="B424" i="17"/>
  <c r="A424" i="17"/>
  <c r="B423" i="17"/>
  <c r="A423" i="17"/>
  <c r="B422" i="17"/>
  <c r="A422" i="17"/>
  <c r="B421" i="17"/>
  <c r="A421" i="17"/>
  <c r="B420" i="17"/>
  <c r="A420" i="17"/>
  <c r="B419" i="17"/>
  <c r="A419" i="17"/>
  <c r="B418" i="17"/>
  <c r="A418" i="17"/>
  <c r="B417" i="17"/>
  <c r="A417" i="17"/>
  <c r="B416" i="17"/>
  <c r="A416" i="17"/>
  <c r="B415" i="17"/>
  <c r="A415" i="17"/>
  <c r="B414" i="17"/>
  <c r="A414" i="17"/>
  <c r="B413" i="17"/>
  <c r="A413" i="17"/>
  <c r="B412" i="17"/>
  <c r="A412" i="17"/>
  <c r="B411" i="17"/>
  <c r="A411" i="17"/>
  <c r="B410" i="17"/>
  <c r="A410" i="17"/>
  <c r="B409" i="17"/>
  <c r="A409" i="17"/>
  <c r="B408" i="17"/>
  <c r="A408" i="17"/>
  <c r="B407" i="17"/>
  <c r="A407" i="17"/>
  <c r="B406" i="17"/>
  <c r="A406" i="17"/>
  <c r="B405" i="17"/>
  <c r="A405" i="17"/>
  <c r="B404" i="17"/>
  <c r="A404" i="17"/>
  <c r="B403" i="17"/>
  <c r="A403" i="17"/>
  <c r="B402" i="17"/>
  <c r="A402" i="17"/>
  <c r="B401" i="17"/>
  <c r="A401" i="17"/>
  <c r="B400" i="17"/>
  <c r="A400" i="17"/>
  <c r="B399" i="17"/>
  <c r="A399" i="17"/>
  <c r="B398" i="17"/>
  <c r="A398" i="17"/>
  <c r="B397" i="17"/>
  <c r="A397" i="17"/>
  <c r="B396" i="17"/>
  <c r="A396" i="17"/>
  <c r="B395" i="17"/>
  <c r="A395" i="17"/>
  <c r="B394" i="17"/>
  <c r="A394" i="17"/>
  <c r="B393" i="17"/>
  <c r="A393" i="17"/>
  <c r="B392" i="17"/>
  <c r="A392" i="17"/>
  <c r="B391" i="17"/>
  <c r="A391" i="17"/>
  <c r="B390" i="17"/>
  <c r="A390" i="17"/>
  <c r="B389" i="17"/>
  <c r="A389" i="17"/>
  <c r="B388" i="17"/>
  <c r="A388" i="17"/>
  <c r="B387" i="17"/>
  <c r="A387" i="17"/>
  <c r="B386" i="17"/>
  <c r="A386" i="17"/>
  <c r="B385" i="17"/>
  <c r="A385" i="17"/>
  <c r="B384" i="17"/>
  <c r="A384" i="17"/>
  <c r="B383" i="17"/>
  <c r="A383" i="17"/>
  <c r="B382" i="17"/>
  <c r="A382" i="17"/>
  <c r="B381" i="17"/>
  <c r="A381" i="17"/>
  <c r="B380" i="17"/>
  <c r="A380" i="17"/>
  <c r="B379" i="17"/>
  <c r="A379" i="17"/>
  <c r="B378" i="17"/>
  <c r="A378" i="17"/>
  <c r="B377" i="17"/>
  <c r="A377" i="17"/>
  <c r="B376" i="17"/>
  <c r="A376" i="17"/>
  <c r="B375" i="17"/>
  <c r="A375" i="17"/>
  <c r="B374" i="17"/>
  <c r="A374" i="17"/>
  <c r="B373" i="17"/>
  <c r="A373" i="17"/>
  <c r="B372" i="17"/>
  <c r="A372" i="17"/>
  <c r="B371" i="17"/>
  <c r="A371" i="17"/>
  <c r="B370" i="17"/>
  <c r="A370" i="17"/>
  <c r="B369" i="17"/>
  <c r="A369" i="17"/>
  <c r="B368" i="17"/>
  <c r="A368" i="17"/>
  <c r="B367" i="17"/>
  <c r="A367" i="17"/>
  <c r="B366" i="17"/>
  <c r="A366" i="17"/>
  <c r="B365" i="17"/>
  <c r="A365" i="17"/>
  <c r="B364" i="17"/>
  <c r="A364" i="17"/>
  <c r="B363" i="17"/>
  <c r="A363" i="17"/>
  <c r="B362" i="17"/>
  <c r="A362" i="17"/>
  <c r="B361" i="17"/>
  <c r="A361" i="17"/>
  <c r="B360" i="17"/>
  <c r="A360" i="17"/>
  <c r="B359" i="17"/>
  <c r="A359" i="17"/>
  <c r="B358" i="17"/>
  <c r="A358" i="17"/>
  <c r="B357" i="17"/>
  <c r="A357" i="17"/>
  <c r="B356" i="17"/>
  <c r="A356" i="17"/>
  <c r="B355" i="17"/>
  <c r="A355" i="17"/>
  <c r="B354" i="17"/>
  <c r="A354" i="17"/>
  <c r="B353" i="17"/>
  <c r="A353" i="17"/>
  <c r="B352" i="17"/>
  <c r="A352" i="17"/>
  <c r="B351" i="17"/>
  <c r="A351" i="17"/>
  <c r="B350" i="17"/>
  <c r="A350" i="17"/>
  <c r="B349" i="17"/>
  <c r="A349" i="17"/>
  <c r="B348" i="17"/>
  <c r="A348" i="17"/>
  <c r="B347" i="17"/>
  <c r="A347" i="17"/>
  <c r="B346" i="17"/>
  <c r="A346" i="17"/>
  <c r="B345" i="17"/>
  <c r="A345" i="17"/>
  <c r="B344" i="17"/>
  <c r="A344" i="17"/>
  <c r="B343" i="17"/>
  <c r="A343" i="17"/>
  <c r="B342" i="17"/>
  <c r="A342" i="17"/>
  <c r="B341" i="17"/>
  <c r="A341" i="17"/>
  <c r="B340" i="17"/>
  <c r="A340" i="17"/>
  <c r="B339" i="17"/>
  <c r="A339" i="17"/>
  <c r="B338" i="17"/>
  <c r="A338" i="17"/>
  <c r="B337" i="17"/>
  <c r="A337" i="17"/>
  <c r="B336" i="17"/>
  <c r="A336" i="17"/>
  <c r="B335" i="17"/>
  <c r="A335" i="17"/>
  <c r="B334" i="17"/>
  <c r="A334" i="17"/>
  <c r="B333" i="17"/>
  <c r="A333" i="17"/>
  <c r="B332" i="17"/>
  <c r="A332" i="17"/>
  <c r="B331" i="17"/>
  <c r="A331" i="17"/>
  <c r="B330" i="17"/>
  <c r="A330" i="17"/>
  <c r="B329" i="17"/>
  <c r="A329" i="17"/>
  <c r="B328" i="17"/>
  <c r="A328" i="17"/>
  <c r="B327" i="17"/>
  <c r="A327" i="17"/>
  <c r="B326" i="17"/>
  <c r="A326" i="17"/>
  <c r="B325" i="17"/>
  <c r="A325" i="17"/>
  <c r="B324" i="17"/>
  <c r="A324" i="17"/>
  <c r="B323" i="17"/>
  <c r="A323" i="17"/>
  <c r="B322" i="17"/>
  <c r="A322" i="17"/>
  <c r="B321" i="17"/>
  <c r="A321" i="17"/>
  <c r="B320" i="17"/>
  <c r="A320" i="17"/>
  <c r="B319" i="17"/>
  <c r="A319" i="17"/>
  <c r="B318" i="17"/>
  <c r="A318" i="17"/>
  <c r="B317" i="17"/>
  <c r="A317" i="17"/>
  <c r="B316" i="17"/>
  <c r="A316" i="17"/>
  <c r="B315" i="17"/>
  <c r="A315" i="17"/>
  <c r="B314" i="17"/>
  <c r="A314" i="17"/>
  <c r="B313" i="17"/>
  <c r="A313" i="17"/>
  <c r="B312" i="17"/>
  <c r="A312" i="17"/>
  <c r="B311" i="17"/>
  <c r="A311" i="17"/>
  <c r="B310" i="17"/>
  <c r="A310" i="17"/>
  <c r="B309" i="17"/>
  <c r="A309" i="17"/>
  <c r="B308" i="17"/>
  <c r="A308" i="17"/>
  <c r="B307" i="17"/>
  <c r="A307" i="17"/>
  <c r="B306" i="17"/>
  <c r="A306" i="17"/>
  <c r="B305" i="17"/>
  <c r="A305" i="17"/>
  <c r="B304" i="17"/>
  <c r="A304" i="17"/>
  <c r="B303" i="17"/>
  <c r="A303" i="17"/>
  <c r="B302" i="17"/>
  <c r="A302" i="17"/>
  <c r="B301" i="17"/>
  <c r="A301" i="17"/>
  <c r="B300" i="17"/>
  <c r="A300" i="17"/>
  <c r="B299" i="17"/>
  <c r="A299" i="17"/>
  <c r="B298" i="17"/>
  <c r="A298" i="17"/>
  <c r="B297" i="17"/>
  <c r="A297" i="17"/>
  <c r="B296" i="17"/>
  <c r="A296" i="17"/>
  <c r="B295" i="17"/>
  <c r="A295" i="17"/>
  <c r="B294" i="17"/>
  <c r="A294" i="17"/>
  <c r="B293" i="17"/>
  <c r="A293" i="17"/>
  <c r="B292" i="17"/>
  <c r="A292" i="17"/>
  <c r="B291" i="17"/>
  <c r="A291" i="17"/>
  <c r="B290" i="17"/>
  <c r="A290" i="17"/>
  <c r="B289" i="17"/>
  <c r="A289" i="17"/>
  <c r="B288" i="17"/>
  <c r="A288" i="17"/>
  <c r="B287" i="17"/>
  <c r="A287" i="17"/>
  <c r="B286" i="17"/>
  <c r="A286" i="17"/>
  <c r="B285" i="17"/>
  <c r="A285" i="17"/>
  <c r="B284" i="17"/>
  <c r="A284" i="17"/>
  <c r="B283" i="17"/>
  <c r="A283" i="17"/>
  <c r="B282" i="17"/>
  <c r="A282" i="17"/>
  <c r="B281" i="17"/>
  <c r="A281" i="17"/>
  <c r="B280" i="17"/>
  <c r="A280" i="17"/>
  <c r="B279" i="17"/>
  <c r="A279" i="17"/>
  <c r="B278" i="17"/>
  <c r="A278" i="17"/>
  <c r="B277" i="17"/>
  <c r="A277" i="17"/>
  <c r="B276" i="17"/>
  <c r="A276" i="17"/>
  <c r="B275" i="17"/>
  <c r="A275" i="17"/>
  <c r="B274" i="17"/>
  <c r="A274" i="17"/>
  <c r="B273" i="17"/>
  <c r="A273" i="17"/>
  <c r="B272" i="17"/>
  <c r="A272" i="17"/>
  <c r="B271" i="17"/>
  <c r="A271" i="17"/>
  <c r="B270" i="17"/>
  <c r="A270" i="17"/>
  <c r="B269" i="17"/>
  <c r="A269" i="17"/>
  <c r="B268" i="17"/>
  <c r="A268" i="17"/>
  <c r="B267" i="17"/>
  <c r="A267" i="17"/>
  <c r="B266" i="17"/>
  <c r="A266" i="17"/>
  <c r="B265" i="17"/>
  <c r="A265" i="17"/>
  <c r="B264" i="17"/>
  <c r="A264" i="17"/>
  <c r="B263" i="17"/>
  <c r="A263" i="17"/>
  <c r="B262" i="17"/>
  <c r="A262" i="17"/>
  <c r="B261" i="17"/>
  <c r="A261" i="17"/>
  <c r="B260" i="17"/>
  <c r="A260" i="17"/>
  <c r="B259" i="17"/>
  <c r="A259" i="17"/>
  <c r="B258" i="17"/>
  <c r="A258" i="17"/>
  <c r="B257" i="17"/>
  <c r="A257" i="17"/>
  <c r="B256" i="17"/>
  <c r="A256" i="17"/>
  <c r="B255" i="17"/>
  <c r="A255" i="17"/>
  <c r="B254" i="17"/>
  <c r="A254" i="17"/>
  <c r="B253" i="17"/>
  <c r="A253" i="17"/>
  <c r="B252" i="17"/>
  <c r="A252" i="17"/>
  <c r="B251" i="17"/>
  <c r="A251" i="17"/>
  <c r="B250" i="17"/>
  <c r="A250" i="17"/>
  <c r="B249" i="17"/>
  <c r="A249" i="17"/>
  <c r="B248" i="17"/>
  <c r="A248" i="17"/>
  <c r="B247" i="17"/>
  <c r="A247" i="17"/>
  <c r="B246" i="17"/>
  <c r="A246" i="17"/>
  <c r="B245" i="17"/>
  <c r="A245" i="17"/>
  <c r="B244" i="17"/>
  <c r="A244" i="17"/>
  <c r="B243" i="17"/>
  <c r="A243" i="17"/>
  <c r="B242" i="17"/>
  <c r="A242" i="17"/>
  <c r="B241" i="17"/>
  <c r="A241" i="17"/>
  <c r="B240" i="17"/>
  <c r="A240" i="17"/>
  <c r="B239" i="17"/>
  <c r="A239" i="17"/>
  <c r="B238" i="17"/>
  <c r="A238" i="17"/>
  <c r="B237" i="17"/>
  <c r="A237" i="17"/>
  <c r="B236" i="17"/>
  <c r="A236" i="17"/>
  <c r="B235" i="17"/>
  <c r="A235" i="17"/>
  <c r="B234" i="17"/>
  <c r="A234" i="17"/>
  <c r="B233" i="17"/>
  <c r="A233" i="17"/>
  <c r="B232" i="17"/>
  <c r="A232" i="17"/>
  <c r="B231" i="17"/>
  <c r="A231" i="17"/>
  <c r="B230" i="17"/>
  <c r="A230" i="17"/>
  <c r="B229" i="17"/>
  <c r="A229" i="17"/>
  <c r="B228" i="17"/>
  <c r="A228" i="17"/>
  <c r="B227" i="17"/>
  <c r="A227" i="17"/>
  <c r="B226" i="17"/>
  <c r="A226" i="17"/>
  <c r="B225" i="17"/>
  <c r="A225" i="17"/>
  <c r="B224" i="17"/>
  <c r="A224" i="17"/>
  <c r="B223" i="17"/>
  <c r="A223" i="17"/>
  <c r="B222" i="17"/>
  <c r="A222" i="17"/>
  <c r="B221" i="17"/>
  <c r="A221" i="17"/>
  <c r="B220" i="17"/>
  <c r="A220" i="17"/>
  <c r="B219" i="17"/>
  <c r="A219" i="17"/>
  <c r="B218" i="17"/>
  <c r="A218" i="17"/>
  <c r="B217" i="17"/>
  <c r="A217" i="17"/>
  <c r="B216" i="17"/>
  <c r="A216" i="17"/>
  <c r="B215" i="17"/>
  <c r="A215" i="17"/>
  <c r="B214" i="17"/>
  <c r="A214" i="17"/>
  <c r="B213" i="17"/>
  <c r="A213" i="17"/>
  <c r="B212" i="17"/>
  <c r="A212" i="17"/>
  <c r="B211" i="17"/>
  <c r="A211" i="17"/>
  <c r="B210" i="17"/>
  <c r="A210" i="17"/>
  <c r="B209" i="17"/>
  <c r="A209" i="17"/>
  <c r="B208" i="17"/>
  <c r="A208" i="17"/>
  <c r="B207" i="17"/>
  <c r="A207" i="17"/>
  <c r="B206" i="17"/>
  <c r="A206" i="17"/>
  <c r="B205" i="17"/>
  <c r="A205" i="17"/>
  <c r="B204" i="17"/>
  <c r="A204" i="17"/>
  <c r="B203" i="17"/>
  <c r="A203" i="17"/>
  <c r="B202" i="17"/>
  <c r="A202" i="17"/>
  <c r="B201" i="17"/>
  <c r="A201" i="17"/>
  <c r="B200" i="17"/>
  <c r="A200" i="17"/>
  <c r="B199" i="17"/>
  <c r="A199" i="17"/>
  <c r="B198" i="17"/>
  <c r="A198" i="17"/>
  <c r="B197" i="17"/>
  <c r="A197" i="17"/>
  <c r="B196" i="17"/>
  <c r="A196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B188" i="17"/>
  <c r="A188" i="17"/>
  <c r="B187" i="17"/>
  <c r="A187" i="17"/>
  <c r="B186" i="17"/>
  <c r="A186" i="17"/>
  <c r="B185" i="17"/>
  <c r="A185" i="17"/>
  <c r="B184" i="17"/>
  <c r="A184" i="17"/>
  <c r="B183" i="17"/>
  <c r="A183" i="17"/>
  <c r="B182" i="17"/>
  <c r="A182" i="17"/>
  <c r="B181" i="17"/>
  <c r="A181" i="17"/>
  <c r="B180" i="17"/>
  <c r="A180" i="17"/>
  <c r="B179" i="17"/>
  <c r="A179" i="17"/>
  <c r="B178" i="17"/>
  <c r="A178" i="17"/>
  <c r="B177" i="17"/>
  <c r="A177" i="17"/>
  <c r="B176" i="17"/>
  <c r="A176" i="17"/>
  <c r="B175" i="17"/>
  <c r="A175" i="17"/>
  <c r="B174" i="17"/>
  <c r="A174" i="17"/>
  <c r="B173" i="17"/>
  <c r="A173" i="17"/>
  <c r="B172" i="17"/>
  <c r="A172" i="17"/>
  <c r="B171" i="17"/>
  <c r="A171" i="17"/>
  <c r="B170" i="17"/>
  <c r="A170" i="17"/>
  <c r="B169" i="17"/>
  <c r="A169" i="17"/>
  <c r="B168" i="17"/>
  <c r="A168" i="17"/>
  <c r="B167" i="17"/>
  <c r="A167" i="17"/>
  <c r="B166" i="17"/>
  <c r="A166" i="17"/>
  <c r="B165" i="17"/>
  <c r="A165" i="17"/>
  <c r="B164" i="17"/>
  <c r="A164" i="17"/>
  <c r="B163" i="17"/>
  <c r="A163" i="17"/>
  <c r="B162" i="17"/>
  <c r="A162" i="17"/>
  <c r="B161" i="17"/>
  <c r="A161" i="17"/>
  <c r="B160" i="17"/>
  <c r="A160" i="17"/>
  <c r="B159" i="17"/>
  <c r="A159" i="17"/>
  <c r="B158" i="17"/>
  <c r="A158" i="17"/>
  <c r="B157" i="17"/>
  <c r="A157" i="17"/>
  <c r="B156" i="17"/>
  <c r="A156" i="17"/>
  <c r="B155" i="17"/>
  <c r="A155" i="17"/>
  <c r="B154" i="17"/>
  <c r="A154" i="17"/>
  <c r="B153" i="17"/>
  <c r="A153" i="17"/>
  <c r="B152" i="17"/>
  <c r="A152" i="17"/>
  <c r="B151" i="17"/>
  <c r="A151" i="17"/>
  <c r="B150" i="17"/>
  <c r="A150" i="17"/>
  <c r="B149" i="17"/>
  <c r="A149" i="17"/>
  <c r="B148" i="17"/>
  <c r="A148" i="17"/>
  <c r="B147" i="17"/>
  <c r="A147" i="17"/>
  <c r="B146" i="17"/>
  <c r="A146" i="17"/>
  <c r="B145" i="17"/>
  <c r="A145" i="17"/>
  <c r="B144" i="17"/>
  <c r="A144" i="17"/>
  <c r="B143" i="17"/>
  <c r="A143" i="17"/>
  <c r="B142" i="17"/>
  <c r="A142" i="17"/>
  <c r="B141" i="17"/>
  <c r="A141" i="17"/>
  <c r="B140" i="17"/>
  <c r="A140" i="17"/>
  <c r="B139" i="17"/>
  <c r="A139" i="17"/>
  <c r="B138" i="17"/>
  <c r="A138" i="17"/>
  <c r="B137" i="17"/>
  <c r="A137" i="17"/>
  <c r="B136" i="17"/>
  <c r="A136" i="17"/>
  <c r="B135" i="17"/>
  <c r="A135" i="17"/>
  <c r="B134" i="17"/>
  <c r="A134" i="17"/>
  <c r="B133" i="17"/>
  <c r="A133" i="17"/>
  <c r="B132" i="17"/>
  <c r="A132" i="17"/>
  <c r="B131" i="17"/>
  <c r="A131" i="17"/>
  <c r="B130" i="17"/>
  <c r="A130" i="17"/>
  <c r="B129" i="17"/>
  <c r="A129" i="17"/>
  <c r="B128" i="17"/>
  <c r="A128" i="17"/>
  <c r="B127" i="17"/>
  <c r="A127" i="17"/>
  <c r="B126" i="17"/>
  <c r="A126" i="17"/>
  <c r="B125" i="17"/>
  <c r="A125" i="17"/>
  <c r="B124" i="17"/>
  <c r="A124" i="17"/>
  <c r="B123" i="17"/>
  <c r="A123" i="17"/>
  <c r="B122" i="17"/>
  <c r="A122" i="17"/>
  <c r="B121" i="17"/>
  <c r="A121" i="17"/>
  <c r="B120" i="17"/>
  <c r="A120" i="17"/>
  <c r="B119" i="17"/>
  <c r="A119" i="17"/>
  <c r="B118" i="17"/>
  <c r="A118" i="17"/>
  <c r="B117" i="17"/>
  <c r="A117" i="17"/>
  <c r="B116" i="17"/>
  <c r="A116" i="17"/>
  <c r="B115" i="17"/>
  <c r="A115" i="17"/>
  <c r="B114" i="17"/>
  <c r="A114" i="17"/>
  <c r="B113" i="17"/>
  <c r="A113" i="17"/>
  <c r="B112" i="17"/>
  <c r="A112" i="17"/>
  <c r="B111" i="17"/>
  <c r="A111" i="17"/>
  <c r="B110" i="17"/>
  <c r="A110" i="17"/>
  <c r="B109" i="17"/>
  <c r="A109" i="17"/>
  <c r="B108" i="17"/>
  <c r="A108" i="17"/>
  <c r="B107" i="17"/>
  <c r="A107" i="17"/>
  <c r="B106" i="17"/>
  <c r="A106" i="17"/>
  <c r="B105" i="17"/>
  <c r="A105" i="17"/>
  <c r="B104" i="17"/>
  <c r="A104" i="17"/>
  <c r="B103" i="17"/>
  <c r="A103" i="17"/>
  <c r="B102" i="17"/>
  <c r="A102" i="17"/>
  <c r="B101" i="17"/>
  <c r="A101" i="17"/>
  <c r="B100" i="17"/>
  <c r="A100" i="17"/>
  <c r="B99" i="17"/>
  <c r="A99" i="17"/>
  <c r="B98" i="17"/>
  <c r="A98" i="17"/>
  <c r="B97" i="17"/>
  <c r="A97" i="17"/>
  <c r="B96" i="17"/>
  <c r="A96" i="17"/>
  <c r="B95" i="17"/>
  <c r="A95" i="17"/>
  <c r="B94" i="17"/>
  <c r="A94" i="17"/>
  <c r="B93" i="17"/>
  <c r="A93" i="17"/>
  <c r="B92" i="17"/>
  <c r="A92" i="17"/>
  <c r="B91" i="17"/>
  <c r="A91" i="17"/>
  <c r="B90" i="17"/>
  <c r="A90" i="17"/>
  <c r="B89" i="17"/>
  <c r="A89" i="17"/>
  <c r="B88" i="17"/>
  <c r="A88" i="17"/>
  <c r="B87" i="17"/>
  <c r="A87" i="17"/>
  <c r="B86" i="17"/>
  <c r="A86" i="17"/>
  <c r="B85" i="17"/>
  <c r="A85" i="17"/>
  <c r="B84" i="17"/>
  <c r="A84" i="17"/>
  <c r="B83" i="17"/>
  <c r="A83" i="17"/>
  <c r="B82" i="17"/>
  <c r="A82" i="17"/>
  <c r="B81" i="17"/>
  <c r="A81" i="17"/>
  <c r="B80" i="17"/>
  <c r="A80" i="17"/>
  <c r="B79" i="17"/>
  <c r="A79" i="17"/>
  <c r="B78" i="17"/>
  <c r="A78" i="17"/>
  <c r="B77" i="17"/>
  <c r="A77" i="17"/>
  <c r="B76" i="17"/>
  <c r="A76" i="17"/>
  <c r="B75" i="17"/>
  <c r="A75" i="17"/>
  <c r="B74" i="17"/>
  <c r="A74" i="17"/>
  <c r="B73" i="17"/>
  <c r="A73" i="17"/>
  <c r="B72" i="17"/>
  <c r="A72" i="17"/>
  <c r="B71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G93" i="16"/>
  <c r="G92" i="16"/>
  <c r="G91" i="16"/>
  <c r="G90" i="16"/>
  <c r="G89" i="16"/>
  <c r="G85" i="16"/>
  <c r="G84" i="16"/>
  <c r="G83" i="16"/>
  <c r="G82" i="16"/>
  <c r="G81" i="16"/>
  <c r="G77" i="16"/>
  <c r="G76" i="16"/>
  <c r="G75" i="16"/>
  <c r="G74" i="16"/>
  <c r="G73" i="16"/>
  <c r="G69" i="16"/>
  <c r="G68" i="16"/>
  <c r="G67" i="16"/>
  <c r="G66" i="16"/>
  <c r="G65" i="16"/>
  <c r="G61" i="16"/>
  <c r="G60" i="16"/>
  <c r="G56" i="16"/>
  <c r="G55" i="16"/>
  <c r="G54" i="16"/>
  <c r="G53" i="16"/>
  <c r="G52" i="16"/>
  <c r="G48" i="16"/>
  <c r="G47" i="16"/>
  <c r="G46" i="16"/>
  <c r="G45" i="16"/>
  <c r="G44" i="16"/>
  <c r="G40" i="16"/>
  <c r="G39" i="16"/>
  <c r="G38" i="16"/>
  <c r="G37" i="16"/>
  <c r="G36" i="16"/>
  <c r="G32" i="16"/>
  <c r="G31" i="16"/>
  <c r="G30" i="16"/>
  <c r="G29" i="16"/>
  <c r="G28" i="16"/>
  <c r="G24" i="16"/>
  <c r="G23" i="16"/>
  <c r="G19" i="16"/>
  <c r="G18" i="16"/>
  <c r="G14" i="16"/>
  <c r="G13" i="16"/>
  <c r="G12" i="16"/>
  <c r="G8" i="16"/>
  <c r="G7" i="16"/>
  <c r="G6" i="16"/>
  <c r="I32" i="12"/>
  <c r="F32" i="12"/>
  <c r="F29" i="12"/>
  <c r="E29" i="12"/>
  <c r="I28" i="12"/>
  <c r="H28" i="12"/>
  <c r="G28" i="12"/>
  <c r="F28" i="12"/>
  <c r="E28" i="12"/>
  <c r="D28" i="12"/>
  <c r="I22" i="12"/>
  <c r="F22" i="12"/>
  <c r="I20" i="12"/>
  <c r="H20" i="12"/>
  <c r="G20" i="12"/>
  <c r="F20" i="12"/>
  <c r="E20" i="12"/>
  <c r="D20" i="12"/>
  <c r="I19" i="12"/>
  <c r="H19" i="12"/>
  <c r="G19" i="12"/>
  <c r="F19" i="12"/>
  <c r="E19" i="12"/>
  <c r="D19" i="12"/>
  <c r="F17" i="12"/>
  <c r="F16" i="12"/>
  <c r="I14" i="12"/>
  <c r="F14" i="12"/>
  <c r="I13" i="12"/>
  <c r="F13" i="12"/>
  <c r="I12" i="12"/>
  <c r="H12" i="12"/>
  <c r="G12" i="12"/>
  <c r="F12" i="12"/>
  <c r="E12" i="12"/>
  <c r="R22" i="10"/>
  <c r="H22" i="10"/>
  <c r="E22" i="10"/>
  <c r="R19" i="10"/>
  <c r="R18" i="10"/>
  <c r="H18" i="10"/>
  <c r="E18" i="10"/>
  <c r="R17" i="10"/>
  <c r="H17" i="10"/>
  <c r="E17" i="10"/>
  <c r="R16" i="10"/>
  <c r="H16" i="10"/>
  <c r="E16" i="10"/>
  <c r="R13" i="10"/>
  <c r="R12" i="10"/>
  <c r="H12" i="10"/>
  <c r="E12" i="10"/>
  <c r="R11" i="10"/>
  <c r="H11" i="10"/>
  <c r="E11" i="10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21" i="8"/>
  <c r="A120" i="8"/>
  <c r="A119" i="8"/>
  <c r="A118" i="8"/>
  <c r="A117" i="8"/>
  <c r="A116" i="8"/>
  <c r="A115" i="8"/>
  <c r="A114" i="8"/>
  <c r="A113" i="8"/>
  <c r="D25" i="6"/>
  <c r="D20" i="6"/>
  <c r="D15" i="6"/>
  <c r="D10" i="6"/>
  <c r="A12" i="5"/>
  <c r="A11" i="5"/>
  <c r="A10" i="5"/>
  <c r="A9" i="5"/>
  <c r="A8" i="5"/>
  <c r="G6" i="4"/>
  <c r="G5" i="4"/>
  <c r="G4" i="4" s="1"/>
  <c r="E4" i="4"/>
  <c r="C4" i="4"/>
  <c r="I17" i="3"/>
  <c r="H17" i="3"/>
  <c r="F17" i="3"/>
  <c r="E17" i="3"/>
  <c r="C17" i="3"/>
  <c r="B17" i="3"/>
  <c r="J16" i="3"/>
  <c r="G16" i="3"/>
  <c r="G17" i="3" s="1"/>
  <c r="D16" i="3"/>
  <c r="J15" i="3"/>
  <c r="G15" i="3"/>
  <c r="D15" i="3"/>
  <c r="K14" i="3"/>
  <c r="J14" i="3"/>
  <c r="G14" i="3"/>
  <c r="D14" i="3"/>
  <c r="D17" i="3" l="1"/>
  <c r="K16" i="3"/>
  <c r="K15" i="3"/>
  <c r="J17" i="3"/>
  <c r="K17" i="3" l="1"/>
</calcChain>
</file>

<file path=xl/sharedStrings.xml><?xml version="1.0" encoding="utf-8"?>
<sst xmlns="http://schemas.openxmlformats.org/spreadsheetml/2006/main" count="3231" uniqueCount="600">
  <si>
    <t>Наименование</t>
  </si>
  <si>
    <t>Количество</t>
  </si>
  <si>
    <t>Ед. изм.</t>
  </si>
  <si>
    <t>Износ, %</t>
  </si>
  <si>
    <t>ПС 110/10 кВ</t>
  </si>
  <si>
    <t>шт.</t>
  </si>
  <si>
    <t>ТП-10/0,4 кВ; РП-10 кВ; РТП-10 кВ</t>
  </si>
  <si>
    <t>км</t>
  </si>
  <si>
    <t>ВЛ-10 кВ</t>
  </si>
  <si>
    <t>ВЛ-0,4 кВ</t>
  </si>
  <si>
    <t>КЛ-10 кВ</t>
  </si>
  <si>
    <t>КЛ-0,4 кВ</t>
  </si>
  <si>
    <t>1.1.</t>
  </si>
  <si>
    <t>1.2.</t>
  </si>
  <si>
    <t>Приложение №7 к Единым стандартам качества обслуживания сетевыми организациями потребителей услуг сетевых организаций</t>
  </si>
  <si>
    <t>2. Информация о качестве услуг по передаче электрической энергии</t>
  </si>
  <si>
    <t>2.2.</t>
  </si>
  <si>
    <t>2.3.</t>
  </si>
  <si>
    <t>3. Информация о качестве услуг по технологическому присоединению</t>
  </si>
  <si>
    <t>3.2.</t>
  </si>
  <si>
    <t>3.3.</t>
  </si>
  <si>
    <t>3.4.</t>
  </si>
  <si>
    <t>4. Качество обслуживания</t>
  </si>
  <si>
    <t>4.1.</t>
  </si>
  <si>
    <t>4.3.</t>
  </si>
  <si>
    <t>4.4.</t>
  </si>
  <si>
    <t xml:space="preserve">Дата обращения </t>
  </si>
  <si>
    <t xml:space="preserve">Время обращения   </t>
  </si>
  <si>
    <t xml:space="preserve">Форма обращения </t>
  </si>
  <si>
    <t xml:space="preserve">Обращения </t>
  </si>
  <si>
    <t xml:space="preserve">Обращения потребителей, содержащие заявку на оказание услуг </t>
  </si>
  <si>
    <t xml:space="preserve">Факт получения потребителем ответа </t>
  </si>
  <si>
    <t xml:space="preserve">Мероприятия по результатам обращения </t>
  </si>
  <si>
    <t xml:space="preserve">Очное обращение </t>
  </si>
  <si>
    <t>Заочное обращение посредством сети Интернет</t>
  </si>
  <si>
    <t xml:space="preserve">Прочее </t>
  </si>
  <si>
    <t xml:space="preserve">Оказание услуг по передаче электрической энергии </t>
  </si>
  <si>
    <t>Осуществление технологического присоединения</t>
  </si>
  <si>
    <t xml:space="preserve">Коммерческий учет электрической энергии </t>
  </si>
  <si>
    <t xml:space="preserve">Качество обслуживания потребителей </t>
  </si>
  <si>
    <t xml:space="preserve">Техническое обслуживание электросетевых  объектов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</si>
  <si>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</si>
  <si>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</si>
  <si>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Осуществление технологического присоединения </t>
  </si>
  <si>
    <t xml:space="preserve">Техническое обслуживание электросетевых объектов </t>
  </si>
  <si>
    <t xml:space="preserve">По технологическому присоединению </t>
  </si>
  <si>
    <t>Заключение договора на оказание услуг по передаче электроэнергии</t>
  </si>
  <si>
    <t xml:space="preserve">Организация коммерческого учета электрэнергии </t>
  </si>
  <si>
    <t>Заявителем был получен исчерпывающий ответ в установленные сроки</t>
  </si>
  <si>
    <t xml:space="preserve">Заявителем был получен исчерпывающий ответ с нарушением сроков </t>
  </si>
  <si>
    <t xml:space="preserve">Обращение оставлено без ответа </t>
  </si>
  <si>
    <t xml:space="preserve">Выполненные мероприятия по результатам обращения </t>
  </si>
  <si>
    <t xml:space="preserve">Планируемые мероприятия по результатам обращения </t>
  </si>
  <si>
    <t>+</t>
  </si>
  <si>
    <t>Предоставлена информация</t>
  </si>
  <si>
    <t>Идентификационный номер обращения</t>
  </si>
  <si>
    <t>Заочное обращение посредством телефоной связи</t>
  </si>
  <si>
    <t>Единица измерения</t>
  </si>
  <si>
    <t>Перечень номеров телефонов, выделенных для обслуживания потребителей:</t>
  </si>
  <si>
    <t xml:space="preserve"> 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</si>
  <si>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</si>
  <si>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</si>
  <si>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</si>
  <si>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</si>
  <si>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Номер телефона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</si>
  <si>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</si>
  <si>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</si>
  <si>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</si>
  <si>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</si>
  <si>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(24 сек.)</t>
  </si>
  <si>
    <t>Среднее время обработки телефонного вызова от потребителя на выделенные номера телефонов за текущий период</t>
  </si>
  <si>
    <t>2.1.</t>
  </si>
  <si>
    <t>Письменное обращение посредством почтовой связи</t>
  </si>
  <si>
    <t>№  п/п</t>
  </si>
  <si>
    <t xml:space="preserve">Формы обслуживания </t>
  </si>
  <si>
    <t xml:space="preserve">Очная форма </t>
  </si>
  <si>
    <t xml:space="preserve">Заочная форма с использованием телефонной связи </t>
  </si>
  <si>
    <t>Электронная форма с использованием сети Интернет</t>
  </si>
  <si>
    <t>Письменная форма с использованием почтовой связи</t>
  </si>
  <si>
    <t>Дина-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</si>
  <si>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</si>
  <si>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</si>
  <si>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</si>
  <si>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</si>
  <si>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</si>
  <si>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</si>
  <si>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</si>
  <si>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</si>
  <si>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</si>
  <si>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</si>
  <si>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</si>
  <si>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</si>
  <si>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</si>
  <si>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</si>
  <si>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>на заключение договора на оказание услуг по передаче электрической энергии</t>
  </si>
  <si>
    <t xml:space="preserve">организация коммерческого учета электрической энергии </t>
  </si>
  <si>
    <t>1.3.</t>
  </si>
  <si>
    <t>1.4.</t>
  </si>
  <si>
    <t>1.5.</t>
  </si>
  <si>
    <t>1.6.</t>
  </si>
  <si>
    <t>2.1.1.</t>
  </si>
  <si>
    <t>2.1.2.</t>
  </si>
  <si>
    <t>2.4.</t>
  </si>
  <si>
    <t>2.5.</t>
  </si>
  <si>
    <t>2.6.</t>
  </si>
  <si>
    <t>3.1.</t>
  </si>
  <si>
    <t>Категория надежности</t>
  </si>
  <si>
    <t>Уровень напряжения, шт.</t>
  </si>
  <si>
    <t>Всего, шт.</t>
  </si>
  <si>
    <t>Динамика по отношению к году, предшествующему отчетному, %</t>
  </si>
  <si>
    <t>НН</t>
  </si>
  <si>
    <t>СН2</t>
  </si>
  <si>
    <t>Прочие</t>
  </si>
  <si>
    <t>Всего</t>
  </si>
  <si>
    <t>I</t>
  </si>
  <si>
    <t>-</t>
  </si>
  <si>
    <t>II</t>
  </si>
  <si>
    <t>III</t>
  </si>
  <si>
    <t>Общее количество, шт.</t>
  </si>
  <si>
    <t>№, п/п</t>
  </si>
  <si>
    <t>Данные по точкам поставки</t>
  </si>
  <si>
    <t>Население (физические лица)</t>
  </si>
  <si>
    <t>Прочие (юридические лица)</t>
  </si>
  <si>
    <t>Вводные устройства (ВРУ, ГРЩ) в МКД</t>
  </si>
  <si>
    <t>Бесхозяйственные объекты электросетевого хозяйства</t>
  </si>
  <si>
    <t xml:space="preserve">   - в т.ч. оборудованные ПУ, шт.</t>
  </si>
  <si>
    <t xml:space="preserve">   - в т.ч. ПУ с дистанционным сбором, шт.</t>
  </si>
  <si>
    <t xml:space="preserve">Показатель </t>
  </si>
  <si>
    <t xml:space="preserve">Категория присоединения потребителей услуг по передаче электрической энергии в разбивке по мощности, в динамике по годам </t>
  </si>
  <si>
    <t xml:space="preserve">Всего </t>
  </si>
  <si>
    <t xml:space="preserve">до 15 кВт включительно </t>
  </si>
  <si>
    <t xml:space="preserve">свыше 15 кВт и до 150 кВт включительно </t>
  </si>
  <si>
    <t>свыше 150 кВт и менее 670 кВт</t>
  </si>
  <si>
    <t xml:space="preserve">не менее 670 кВт </t>
  </si>
  <si>
    <t xml:space="preserve">объекты по производству электрической энергии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</si>
  <si>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</si>
  <si>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</si>
  <si>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</si>
  <si>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</si>
  <si>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>по вине сетевой организации</t>
  </si>
  <si>
    <t>по вине заявителя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</si>
  <si>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</si>
  <si>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</si>
  <si>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</si>
  <si>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</si>
  <si>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КЛ</t>
  </si>
  <si>
    <t>ВЛ</t>
  </si>
  <si>
    <t>4.2.</t>
  </si>
  <si>
    <t>Тип офиса</t>
  </si>
  <si>
    <t>Номер телефона, адрес электронной почты</t>
  </si>
  <si>
    <t>Режим работы</t>
  </si>
  <si>
    <t>Среднее время ожидания потреби- теля в очереди, мин.</t>
  </si>
  <si>
    <t xml:space="preserve">Центр обслуживания потребителей </t>
  </si>
  <si>
    <t>Услуги по передаче электрической энергии, технологического присоединения, коммерческого учета.</t>
  </si>
  <si>
    <t>Офис обслуживания потребителей</t>
  </si>
  <si>
    <t>Адрес местонахождения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</si>
  <si>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</si>
  <si>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</si>
  <si>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 в очереди, мин.</t>
  </si>
  <si>
    <t>Количество сторонних организаций на территории офиса обслуживания</t>
  </si>
  <si>
    <t>Население</t>
  </si>
  <si>
    <t>7.1.</t>
  </si>
  <si>
    <t>7.2.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</si>
  <si>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</si>
  <si>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</si>
  <si>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</si>
  <si>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</si>
  <si>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(35-60 кВ)</t>
  </si>
  <si>
    <t>СН2 (1-20 кВ)</t>
  </si>
  <si>
    <t>НН (до 1 кВ)</t>
  </si>
  <si>
    <t>HH (до 1 кВ)</t>
  </si>
  <si>
    <t>5.1.</t>
  </si>
  <si>
    <t>Структурная единица сетевой организации</t>
  </si>
  <si>
    <t xml:space="preserve">Планируемые мероприятия, направленные на повышение качества оказания услуг по передаче электроэнергии, с указанием сроков </t>
  </si>
  <si>
    <t xml:space="preserve">ВН </t>
  </si>
  <si>
    <t xml:space="preserve">СН1 </t>
  </si>
  <si>
    <t xml:space="preserve">СН2 </t>
  </si>
  <si>
    <t xml:space="preserve">НН </t>
  </si>
  <si>
    <t xml:space="preserve">CH1 </t>
  </si>
  <si>
    <t xml:space="preserve">CH2 </t>
  </si>
  <si>
    <t xml:space="preserve">Всего по сетевой организации </t>
  </si>
  <si>
    <t xml:space="preserve">Показатель качества оказания услуг по передаче электрической энергии (отношение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  </t>
  </si>
  <si>
    <t>Результаты опросов потребителей, проводимых ООО "МРЭС",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организаций:</t>
  </si>
  <si>
    <t>2016г.</t>
  </si>
  <si>
    <t>ООО "МРЭС"</t>
  </si>
  <si>
    <t>г.Сорск, Базовая 2А</t>
  </si>
  <si>
    <t>г. Абаза, ул. Комсомольская, 22</t>
  </si>
  <si>
    <t>22-20-36</t>
  </si>
  <si>
    <t>8-800-700-5224</t>
  </si>
  <si>
    <t>РЭС-1</t>
  </si>
  <si>
    <t>РЭС-2</t>
  </si>
  <si>
    <t>РЭС-3</t>
  </si>
  <si>
    <t>Мероприятия, проводимые ООО "МРЭС", направленные на работу с социально уязвимыми группами населения: центры обслуживания клиентов оборудованны специальными местами для заполнения документации,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ветеранах";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обслуживаются вне очереди.</t>
  </si>
  <si>
    <t>да</t>
  </si>
  <si>
    <t>нет</t>
  </si>
  <si>
    <t>3. Были ли соблюдены компанией сроки рассмотрения Вашей заявки на технологическое присоединение?</t>
  </si>
  <si>
    <t>4. Был ли соблюден Компанией срок выполнения работ по договору на осуществление технологического присоединения?</t>
  </si>
  <si>
    <t xml:space="preserve">очень плохо </t>
  </si>
  <si>
    <t>плохо</t>
  </si>
  <si>
    <t xml:space="preserve">хорошо </t>
  </si>
  <si>
    <t xml:space="preserve">удовлетворительно </t>
  </si>
  <si>
    <t>отлично</t>
  </si>
  <si>
    <t>7. Оцените удобство часов приема для потребителей по 5-ти бальной шкале.
(При выборе ответа 1 или 2 укажите причину неудобства)</t>
  </si>
  <si>
    <t>8. Оцените компетентность и грамотность сотрудников ООО "МРЭС" при рассмотрении вопросов по технологическому присоединению по 5-ти бальной шкале.</t>
  </si>
  <si>
    <t>9. Пользовались ли Вы порталом дистанционного обслуживания ООО "МРЭС"?</t>
  </si>
  <si>
    <t xml:space="preserve"> 6. Оцените уровень (доброжелательность и компетентность)  сотрудников в офисах обслуживания потребителей сотрудников ООО "МРЭС" по 5-ти бальной шкале.</t>
  </si>
  <si>
    <t>Мощность энергопринимающих устройств</t>
  </si>
  <si>
    <t>500-сельская местность/ 300-городская местность</t>
  </si>
  <si>
    <t>Информация о качестве обслуживания потребителей услуг ООО "Межрайонные распределительные электрические сети" за 2017 год.</t>
  </si>
  <si>
    <t>2016 г.</t>
  </si>
  <si>
    <t>2017г.</t>
  </si>
  <si>
    <t>1.1.  Количество потребителей услуг ООО "МРЭС" с разбивкой по уровням напряжения, категориям надежности потребителей и типа потребителей (физические (население) или юридические (прочие) лица), а также динамика по отношению к году, предшествующему отчетному:</t>
  </si>
  <si>
    <t>ПС 35 кВ</t>
  </si>
  <si>
    <t>ВЛ-35 кВ</t>
  </si>
  <si>
    <t>1. Общая информация о сетевой организации ООО "МРЭС".</t>
  </si>
  <si>
    <t>1.2. Количество точек поставки всего и точек поставки, оборудованных приборами учета электрической энергии, с разбивкой: физические (население) лица, юридические (прочие) лица, вводные устройства (вводно-распределительное устройство, главный распределительный щит) в многоквартирные дома, бесхозяйственные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</si>
  <si>
    <t>1.3., 1.4.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кВ, 0,4кВ в динамике относительно года, предшествующего отчетному.</t>
  </si>
  <si>
    <t>2.1.  Показатели качества услуг по передаче электрической энергии в целом по ООО"МРЭС" в 2017 году, а также динамика по отношению к 2016 году</t>
  </si>
  <si>
    <t>Показатель средней частоты прекращений передачи электрической энергии (П          )</t>
  </si>
  <si>
    <t>Показатель средней продолжительности прекращений передачи электрической энергии (П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</si>
  <si>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</si>
  <si>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                  )</t>
  </si>
  <si>
    <t>Показатель средней частоты прекращений передачи электрической энергии, (П       )</t>
  </si>
  <si>
    <t>Показатель средней продолжительности прекращений передачи электрической энергии, (П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</si>
  <si>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</si>
  <si>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                )</t>
  </si>
  <si>
    <t xml:space="preserve">Вырубка деревьев, угрожающих падением на провода. Расчистка трасс ВЛ 0,38-10кВ. Восстановление вводов жилых домов. Техническое обслуживание (ТО) вводных распределительных устройств многоквартирных домов. Диагностическое испытание силовых кабельных линий 6-10кВ. </t>
  </si>
  <si>
    <t>2.2. Рейтинг структурных единиц ООО "МРЭС" по качеству оказания услуг по передаче электрической энергии, а также по качеству электрической энергии в 2017 году.</t>
  </si>
  <si>
    <t xml:space="preserve">8. С целью сокращения средней частоты прекращений передачи электрической энергии на объектах ООО "МРЭС" работы, связанные с техническим обслуживанием текущим и капитальным ремонтом проводятся, как правило, комплексно.   </t>
  </si>
  <si>
    <r>
      <t>2.3. Мероприятия, выполненные ООО "МРЭС" в целях повышения качества оказания услуг по передаче электрической энергии:</t>
    </r>
    <r>
      <rPr>
        <sz val="12"/>
        <color theme="1"/>
        <rFont val="Times New Roman"/>
        <family val="1"/>
        <charset val="204"/>
      </rPr>
      <t/>
    </r>
  </si>
  <si>
    <t xml:space="preserve">1. С целью предотвращения перерыва в электроснабжении потребителей при проведении ремонтных и восстановительных работ на объектах ООО "МРЭС", электроснабжение таких  потребителей осуществляется от резервного источника питания.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</si>
  <si>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Механическая расчистка трасс ВЛ от дикорастущей растительности. </t>
  </si>
  <si>
    <t>3. Вырубка деревьев, угрожающих падением на провода ВЛ.</t>
  </si>
  <si>
    <t>4. Расчистка трасс ВЛ 0,38-10кВ.</t>
  </si>
  <si>
    <t>5. Восстановление вводов жилых домов.</t>
  </si>
  <si>
    <t>6. Техническое обслуживание (ТО) вводных распределительных устройств многоквартирных домов.</t>
  </si>
  <si>
    <t>7. Комплексное обследование технического состояния (ВЛ).</t>
  </si>
  <si>
    <t>№</t>
  </si>
  <si>
    <t>Диспетчерское наименование ТП</t>
  </si>
  <si>
    <t>Мощн. Тр-ра номинальная, кВА</t>
  </si>
  <si>
    <t>Свободная мощьность для тех. присоед., кВт</t>
  </si>
  <si>
    <t>Место расположения</t>
  </si>
  <si>
    <t>ТП 34-06-22 «МПМК»</t>
  </si>
  <si>
    <t>п.г.т. Усть-Абакан</t>
  </si>
  <si>
    <t>ТП 34-06-20 «ПМК-5»</t>
  </si>
  <si>
    <t>ТП 34-06-12 «Полив» 1Т</t>
  </si>
  <si>
    <t>ТП 34-06-12 «Полив» 2Т</t>
  </si>
  <si>
    <t>ТП 34-06-15 «Новофинская»</t>
  </si>
  <si>
    <t>ТП 34-06-23 «Садовая»</t>
  </si>
  <si>
    <t>ТП 34-06-11 «Восход»</t>
  </si>
  <si>
    <t>ТП 34-06-36 «Сигнал»</t>
  </si>
  <si>
    <t>ТП 34-06-32 «СПТУ» 1Т</t>
  </si>
  <si>
    <t>ТП 34-06-32 «СПТУ» 2Т</t>
  </si>
  <si>
    <t>ТП 34-16-03 «Саянская»</t>
  </si>
  <si>
    <t>ТП 34-16-04 «Полевая»</t>
  </si>
  <si>
    <t>ТП 34-16-09 «Абаканская»</t>
  </si>
  <si>
    <t>ТП 34-16-14 «20 лет Победы»</t>
  </si>
  <si>
    <t>ТП 34-16-18 «ХРМУ-2»</t>
  </si>
  <si>
    <t>ТП 34-16-17«ХРМУ»</t>
  </si>
  <si>
    <t>ТП 34-16-44 «Михайлов»</t>
  </si>
  <si>
    <t>ТП 34-16-13 «Микроквартал»</t>
  </si>
  <si>
    <t>ТП 34-16-60 «Шахтерская»</t>
  </si>
  <si>
    <t>ТП 34-16-02 «Сибирь»</t>
  </si>
  <si>
    <t>ТП 34-16-05 «Школа № 2»</t>
  </si>
  <si>
    <t>ТП 34-16-48 «Кож. цех»</t>
  </si>
  <si>
    <t>ТП 34-16-65 «Чкалова»</t>
  </si>
  <si>
    <t>ТП 34-16-66 «Некрасова»</t>
  </si>
  <si>
    <t>ТП 34-16-67 «Молодежная»</t>
  </si>
  <si>
    <t>ТП-34-16-68 «Строительная»</t>
  </si>
  <si>
    <t>ТП 34-17-01 «Школа № 1» 1Т</t>
  </si>
  <si>
    <t>ТП 34-17-01 «Школа № 1» 2Т</t>
  </si>
  <si>
    <t>ТП 34-17-21 «РОВД»</t>
  </si>
  <si>
    <t>ТП 34-17-63 «ЦТП-3»</t>
  </si>
  <si>
    <t>ТП 34-17-24 «Сбербанк» 1Т</t>
  </si>
  <si>
    <t>ТП 34-17-24 «Сбербанк» 2Т</t>
  </si>
  <si>
    <t xml:space="preserve">ТП 34-17-08 «Смешторг» 1Т    </t>
  </si>
  <si>
    <t xml:space="preserve">ТП 34-17-08 «Смешторг» 2Т    </t>
  </si>
  <si>
    <t xml:space="preserve">ТП 34-17-16 «Профилакторий» 1Т   </t>
  </si>
  <si>
    <t xml:space="preserve">ТП 34-17-16 «Профилакторий» 2Т   </t>
  </si>
  <si>
    <t>ТП 34-17-30 «Ветстанция»</t>
  </si>
  <si>
    <t>ТП 34-17-19 «Банк»</t>
  </si>
  <si>
    <t>ТП 34-17-25 «СТС насосная»</t>
  </si>
  <si>
    <t>ТП 26-29-03 «Абаканская»</t>
  </si>
  <si>
    <t>с. Калинино-3</t>
  </si>
  <si>
    <t>ТП 26-29-26 «Кат. камни»</t>
  </si>
  <si>
    <t>ТП 26-29-02 «Мира»</t>
  </si>
  <si>
    <t>ТП 26-29-16 «Школа»</t>
  </si>
  <si>
    <t>ТП 11-21-04 «КНС»</t>
  </si>
  <si>
    <t>с. Зеленое</t>
  </si>
  <si>
    <t>ТП 11-21-06 «Школа»</t>
  </si>
  <si>
    <t>ТП 11-21-05 «Дет. сад»</t>
  </si>
  <si>
    <t>ТП 11-21-16 «Научный корпус»</t>
  </si>
  <si>
    <t>ТП 11-21-14 «Клуб»</t>
  </si>
  <si>
    <t>ТП 11-21-13 «АВМ»</t>
  </si>
  <si>
    <t>ТП 11-21-20 «РТМ»</t>
  </si>
  <si>
    <t>ТП 11-21-07 «Зерноток»</t>
  </si>
  <si>
    <t>ТП 11-21-37 «Байсалханов»</t>
  </si>
  <si>
    <t>ТП 12-15-31 «Солнышко» 1Т</t>
  </si>
  <si>
    <t>ТП 12-15-31 «Солнышко» 2Т</t>
  </si>
  <si>
    <t xml:space="preserve">ТП 12-15-27 «Общежитие» 1Т </t>
  </si>
  <si>
    <t xml:space="preserve">ТП 12-15-27 «Общежитие» 2Т </t>
  </si>
  <si>
    <t>ТП 12-32-61 «Стадион»</t>
  </si>
  <si>
    <t>ТП 12-32-06 «Кирова»</t>
  </si>
  <si>
    <t>ТП 12-32-07 «Газовый»</t>
  </si>
  <si>
    <t>ТП 12-32-26 «Гагарина»</t>
  </si>
  <si>
    <t>ТП 12-32-01 «Гидролизная»</t>
  </si>
  <si>
    <t>ТП 12-32-03 «Фрунзе»</t>
  </si>
  <si>
    <t>ТП 12-49-53 «КНС»</t>
  </si>
  <si>
    <t>ТП 12-49-30 «Больница»</t>
  </si>
  <si>
    <t>ТП 12-49-62 « Больница-2»</t>
  </si>
  <si>
    <t>ТП 12-49-45 « Гаражи»</t>
  </si>
  <si>
    <t>ТП 12-12-04 «СНТ Строитель»</t>
  </si>
  <si>
    <t>ТП 34-08-02 «Лесокомбинат»</t>
  </si>
  <si>
    <t>ТП 34-08-04 «Речная»</t>
  </si>
  <si>
    <t>ТП 34-08-05 «Лесная»</t>
  </si>
  <si>
    <t>ТП 84-09-01 «Солнечный»</t>
  </si>
  <si>
    <t>ТП 76-05-04 «Ильича»</t>
  </si>
  <si>
    <t>п. Ильича</t>
  </si>
  <si>
    <t>ТП 84-04-01 «Заря»</t>
  </si>
  <si>
    <t>д. Заря</t>
  </si>
  <si>
    <t>ТП 01-124-01 «Курганный»</t>
  </si>
  <si>
    <t>д. Курганное</t>
  </si>
  <si>
    <t>ТП 11-03-041 «Полив»</t>
  </si>
  <si>
    <t>п. Расцвет</t>
  </si>
  <si>
    <t>ТП 11-03-01 «Расцвет»</t>
  </si>
  <si>
    <t>ТП 11-03-02 «Школа»</t>
  </si>
  <si>
    <t>ТП 11-03-03 «Дет. сад»</t>
  </si>
  <si>
    <t>ТП 11-03-08 «Терентьев»</t>
  </si>
  <si>
    <t>ТП 11-21-49 «Щербанева»</t>
  </si>
  <si>
    <t>ТП 11-21-50 «Фомина»</t>
  </si>
  <si>
    <t>ТП 11-15-08 «Райпотребсоюз»</t>
  </si>
  <si>
    <t>с. Калинино</t>
  </si>
  <si>
    <t>ТП 34-16-29 «Искож»</t>
  </si>
  <si>
    <t>ТП-1 (Новообразцово)</t>
  </si>
  <si>
    <t>ТП-2 (Новообразцово)</t>
  </si>
  <si>
    <t>ТП-3 (Новообразцово)</t>
  </si>
  <si>
    <t>ТП-4 (Новообразцово)</t>
  </si>
  <si>
    <t>ТП-5 (Новообразцово)</t>
  </si>
  <si>
    <t>ТП-6 (Новообразцово)</t>
  </si>
  <si>
    <t>РТП-1 (Новообразцово)</t>
  </si>
  <si>
    <t>РП-6 (35кВ) 1Т</t>
  </si>
  <si>
    <t>г. Черногорск</t>
  </si>
  <si>
    <t>РП-6 (35кВ) 2Т</t>
  </si>
  <si>
    <t>ЦРП-44</t>
  </si>
  <si>
    <t>ТП-615 «Психиатрическая больница»</t>
  </si>
  <si>
    <t>ТП-617 «Мастер»</t>
  </si>
  <si>
    <t>ТП-2 «РСУ»</t>
  </si>
  <si>
    <t>КТП-1 «Пром. парк Черногорский» (по договору обслужив.)</t>
  </si>
  <si>
    <t>КТП-2 «Пром. парк Черногорский» (по договору обслужив.)</t>
  </si>
  <si>
    <t>КТП-3 «Пром. парк Черногорский» (по договору обслужив.)</t>
  </si>
  <si>
    <t>КТП-4 «Пром. парк Черногорский» (по договору обслужив.)</t>
  </si>
  <si>
    <t>ТП-19-19-01</t>
  </si>
  <si>
    <t>г. Сорск, ул.Гоголя, 9</t>
  </si>
  <si>
    <t>ТП-19-19-02</t>
  </si>
  <si>
    <t>г. Сорск, ул.Чапаева, 5</t>
  </si>
  <si>
    <t>ТП-19-19-03</t>
  </si>
  <si>
    <t>г. Сорск, ул. Пионерская, 21</t>
  </si>
  <si>
    <t>ТП-19-19-04</t>
  </si>
  <si>
    <t>г. Сорск, ул.Пионерская, 27</t>
  </si>
  <si>
    <t>ТП-19-20-05</t>
  </si>
  <si>
    <t>г. Сорск, ул.Пионерская, 43</t>
  </si>
  <si>
    <t>ТП-19-20-06</t>
  </si>
  <si>
    <t>г. Сорск, ул.Больничная, 3</t>
  </si>
  <si>
    <t>ТП-19-16-07</t>
  </si>
  <si>
    <t>г. Сорск, ул.Сайгачинская, 1</t>
  </si>
  <si>
    <t>ТП-19-19-51</t>
  </si>
  <si>
    <t>г. Сорск,ул.50 лет Октября, 3</t>
  </si>
  <si>
    <t>КТП-19-31-43</t>
  </si>
  <si>
    <t>г. Сорск,ул.Дружба, 5</t>
  </si>
  <si>
    <t>ТП-19-20-05А</t>
  </si>
  <si>
    <t>г. Сорск,ул.Гагарина, 6</t>
  </si>
  <si>
    <t>ТП-19-20-7/29</t>
  </si>
  <si>
    <t>г. Сорск, Больничный городок</t>
  </si>
  <si>
    <t>ТП-19-19-7/11</t>
  </si>
  <si>
    <t>г. Сорск,ул.Кирова,24А</t>
  </si>
  <si>
    <t>ТП-19-16-7/10</t>
  </si>
  <si>
    <t>г. Сорск,ул.Кирова, 30</t>
  </si>
  <si>
    <t>ТП-19-16-44</t>
  </si>
  <si>
    <t>г. Сорск,ул.Кирова,38</t>
  </si>
  <si>
    <t>ТП-19-16-55</t>
  </si>
  <si>
    <t>г. Сорск,ул.Кирова, 29</t>
  </si>
  <si>
    <t>КТП-19-16-63</t>
  </si>
  <si>
    <t>г. Сорск,ул.Кирова, 35</t>
  </si>
  <si>
    <t>ТП-19-14-7/25</t>
  </si>
  <si>
    <t>г. Сорск,ул.Базовая, 2А</t>
  </si>
  <si>
    <t>ТП-19-16-60</t>
  </si>
  <si>
    <t>г. Сорск,ул.Кирова, 17А</t>
  </si>
  <si>
    <t>ТП-19-19-12</t>
  </si>
  <si>
    <t>г. Сорск,ул.Кирова, 14</t>
  </si>
  <si>
    <t>КТП-19-19-13</t>
  </si>
  <si>
    <t>г. Сорск, Школа №1</t>
  </si>
  <si>
    <t>КТП-19-16-61</t>
  </si>
  <si>
    <t>г. Сорск,ул.Комарова, 1</t>
  </si>
  <si>
    <t>ТП-19-18-62</t>
  </si>
  <si>
    <t>г. Сорск,ул.50 лет Октября, 70</t>
  </si>
  <si>
    <t>КТП-19-17-65</t>
  </si>
  <si>
    <t>г. Сорск,ул.Базовая, 2</t>
  </si>
  <si>
    <t>МТП-19-21-66</t>
  </si>
  <si>
    <t>г. Сорск, р-он III-водоподьема</t>
  </si>
  <si>
    <t>МТП-19-16-56</t>
  </si>
  <si>
    <t>г. Сорск,ул.Поспелова, 2</t>
  </si>
  <si>
    <t>КТП-19-16-40</t>
  </si>
  <si>
    <t>г. Сорск, р-он телевышки</t>
  </si>
  <si>
    <t>ТП-ячейка №26</t>
  </si>
  <si>
    <t>г. Сорск, Городская котельная</t>
  </si>
  <si>
    <t>ТП-ячейка №27</t>
  </si>
  <si>
    <t>КТП-19-18-19</t>
  </si>
  <si>
    <t>Сорский подхоз,улДзержинская, 16</t>
  </si>
  <si>
    <t>КТП-19-18-21</t>
  </si>
  <si>
    <t>ст.Ербинская, ул.Промышленная, 63</t>
  </si>
  <si>
    <t>КТП-19-18-22</t>
  </si>
  <si>
    <t>ст.Ербинская,ул.Промышленная, 21</t>
  </si>
  <si>
    <t>КТП-19-18-32</t>
  </si>
  <si>
    <t>ст.Ербинская,ул.Совхозная, 1</t>
  </si>
  <si>
    <t>КТП-19-18-39</t>
  </si>
  <si>
    <t>ст.Ербинская,ул.Степная, 65</t>
  </si>
  <si>
    <t>МТП-46-01-01</t>
  </si>
  <si>
    <t>п.Усть-Бюр, ул.Титова, 3</t>
  </si>
  <si>
    <t>МТП-46-01-02</t>
  </si>
  <si>
    <t>п.Усть-Бюр, ул.Станционная, 8</t>
  </si>
  <si>
    <t>КТП-46-03-01</t>
  </si>
  <si>
    <t>п.Усть-Бюр, ул.Гагарина, 11</t>
  </si>
  <si>
    <t>МТП-46-03-06</t>
  </si>
  <si>
    <t>п.Усть-Бюр,р-он заправки ГСМ</t>
  </si>
  <si>
    <t>КТП-46-03-07</t>
  </si>
  <si>
    <t>п.Усть-Бюр,ул.Ленина, «Гараж»</t>
  </si>
  <si>
    <t>КТП-46-04-08</t>
  </si>
  <si>
    <t>п.Усть-Бюр, «Лесхоз»</t>
  </si>
  <si>
    <t>МТП-46-03-04</t>
  </si>
  <si>
    <t>п.Усть-Бюр, ул.Ленина, 48</t>
  </si>
  <si>
    <t>МТП-46-03-03</t>
  </si>
  <si>
    <t>п.Усть-Бюр,ул.Кирпичная, 17</t>
  </si>
  <si>
    <t>МТП-46-03-05</t>
  </si>
  <si>
    <t>п.Усть-Бюр,ул.Кирова, 43</t>
  </si>
  <si>
    <t>МТП-71-14-12</t>
  </si>
  <si>
    <t>п.Чарков, р-он школы</t>
  </si>
  <si>
    <t>КТП-71-04-14</t>
  </si>
  <si>
    <t>п. Майский</t>
  </si>
  <si>
    <t>КТП-19-16-29</t>
  </si>
  <si>
    <t>г.Сорск, р-он хлебозавода</t>
  </si>
  <si>
    <t>КТП-19-19-2а</t>
  </si>
  <si>
    <t>г. Сорск,ул.Чапаева</t>
  </si>
  <si>
    <t>КТП-19-11-08</t>
  </si>
  <si>
    <t>г. Сорск, пос. Поспелова</t>
  </si>
  <si>
    <t>КТП-19-11-09</t>
  </si>
  <si>
    <t>КТП-19-11-10</t>
  </si>
  <si>
    <t>ТП 42-38-1</t>
  </si>
  <si>
    <t>г.Абаза</t>
  </si>
  <si>
    <t>ТП 42-43-2</t>
  </si>
  <si>
    <t>ТП 42-43-4</t>
  </si>
  <si>
    <t>ТП 42-43-5</t>
  </si>
  <si>
    <t>ТП 42-43-6</t>
  </si>
  <si>
    <t>ТП 42-43-7 (2 тр. по 630)</t>
  </si>
  <si>
    <t>ТП 42-43-8</t>
  </si>
  <si>
    <t>ТП 42-43-9</t>
  </si>
  <si>
    <t>ТП 42-38-10 (2 тр. по 250)</t>
  </si>
  <si>
    <t>ТП 42-38-11</t>
  </si>
  <si>
    <t>ТП 42-38-12</t>
  </si>
  <si>
    <t>ТП 42-45-14</t>
  </si>
  <si>
    <t>ТП 42-43-15</t>
  </si>
  <si>
    <t>ТП 42-43-16  (2 тр. по 250)</t>
  </si>
  <si>
    <t>ТП 42-43-18</t>
  </si>
  <si>
    <t>ТП 42-38-19</t>
  </si>
  <si>
    <t>ТП 42-43-20</t>
  </si>
  <si>
    <t>ТП 42-43-21</t>
  </si>
  <si>
    <t>ТП 42-38-22</t>
  </si>
  <si>
    <t>ТП 42-38-24</t>
  </si>
  <si>
    <t>ТП 42-47-25</t>
  </si>
  <si>
    <t>ТП 42-43-26</t>
  </si>
  <si>
    <t>ТП 42-47-27</t>
  </si>
  <si>
    <t>ТП 42-38-28</t>
  </si>
  <si>
    <t>ТП 42-38-30</t>
  </si>
  <si>
    <t>ТП 42-38-31</t>
  </si>
  <si>
    <t>ТП 42-43-32</t>
  </si>
  <si>
    <t>ТП 42-43-33</t>
  </si>
  <si>
    <t>ТП 42-38-34</t>
  </si>
  <si>
    <t>ТП 42-47-35</t>
  </si>
  <si>
    <t>ТП 42-38-37</t>
  </si>
  <si>
    <t>ТП 42-43-38</t>
  </si>
  <si>
    <t>ТП 42-43-39</t>
  </si>
  <si>
    <t>ТП 42-38-45</t>
  </si>
  <si>
    <t>ТП 42-43-46</t>
  </si>
  <si>
    <t>ТП 42-38-47</t>
  </si>
  <si>
    <t>ТП 42-38-48</t>
  </si>
  <si>
    <t>ТП 42-38-49</t>
  </si>
  <si>
    <t>ТП 42-38-60</t>
  </si>
  <si>
    <t>ТП 42-38-62</t>
  </si>
  <si>
    <t>ТП 42-43-63</t>
  </si>
  <si>
    <t>ТП 42-38-64</t>
  </si>
  <si>
    <t>ТП 42-43-73</t>
  </si>
  <si>
    <t>ТП 42-43-74</t>
  </si>
  <si>
    <t>ТП 42-38-76</t>
  </si>
  <si>
    <t>ТП 42-43-78</t>
  </si>
  <si>
    <t>ТП 42-43-79</t>
  </si>
  <si>
    <t>ТП 42-43-82</t>
  </si>
  <si>
    <t>ТП 42-43-83</t>
  </si>
  <si>
    <t>ТП 42-38-86</t>
  </si>
  <si>
    <t>ТП 42-38-87</t>
  </si>
  <si>
    <t>ТП 42-38-88</t>
  </si>
  <si>
    <t>ТП 42-38-89</t>
  </si>
  <si>
    <t>ТП 42-38-97</t>
  </si>
  <si>
    <t>ТП 42-45-98</t>
  </si>
  <si>
    <t>ТП 42-45-99</t>
  </si>
  <si>
    <t>ТП 42-45-100</t>
  </si>
  <si>
    <t>ТП 42-45-101</t>
  </si>
  <si>
    <t>ТП 42-47-102</t>
  </si>
  <si>
    <t>ТП 42-45-103</t>
  </si>
  <si>
    <t>ТП 42-45-104</t>
  </si>
  <si>
    <t>ТП 42-45-105</t>
  </si>
  <si>
    <t>ТП 42-43-114</t>
  </si>
  <si>
    <t>ТП 42-47-116</t>
  </si>
  <si>
    <t>ТП 42-43-118</t>
  </si>
  <si>
    <t>ТП 42-45-119</t>
  </si>
  <si>
    <t>ТП 42-43-120</t>
  </si>
  <si>
    <t>ТП 42-43-121</t>
  </si>
  <si>
    <t>ТП 42-43-122</t>
  </si>
  <si>
    <t>ТП 42-38-125</t>
  </si>
  <si>
    <t>Перечень трансформаторных подстанций 35 кВ и выше находящиеся на обслуживании участка РЭС-2.</t>
  </si>
  <si>
    <t>ТП-110/6 кВ №19 "Дзержинская-2"</t>
  </si>
  <si>
    <t>г. Сорск, район городской котельной</t>
  </si>
  <si>
    <t>1х6,3+1х10</t>
  </si>
  <si>
    <t>Свободная мощьность для тех. присоед., кВА</t>
  </si>
  <si>
    <t>п. Солнечный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</si>
  <si>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 которых имеются заявки на технологическое присоединение) для осуществления технологического присоединения в отчетном периоде.</t>
  </si>
  <si>
    <t xml:space="preserve">3.2. Мероприятия, выполненные ООО "МРЭС"в целях совершенствования деятельности по технологическому присоединению в 2016 году:                                                                                                                                                       </t>
  </si>
  <si>
    <t>1. На официальном сайте ООО "МРЭС" (http://mres19.ru) был создан личный кабинет, который позволяет потребителям удаленно оформить заявки на следующие услуги:</t>
  </si>
  <si>
    <t>2. Организован Центр Обслуживания Потребителей (ЦОП), находящийся по адресу: г. Абакан, ул. Карла Маркса д.4, ЦОП обслуживает потребителей по вопросам, связанным с передачей электрической энергии, технологическим присоединением, коммерческим учетом.</t>
  </si>
  <si>
    <t xml:space="preserve">а) Технологическое присоединение энергопринимающих устройств физического лица; </t>
  </si>
  <si>
    <t xml:space="preserve">б) Технологическое присоединение энергопринимающих устройств юридического лица; </t>
  </si>
  <si>
    <t xml:space="preserve">в) Временное технологическое присоединение энергопринимающих устройств физического или юридического лица.   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</si>
  <si>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</si>
  <si>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>3.4. Сведения о качестве услуг по технологическому присоединению к электрическим сетям ООО "МРЭС"</t>
  </si>
  <si>
    <t>мика изме-</t>
  </si>
  <si>
    <t>нения пока-</t>
  </si>
  <si>
    <t>зате-</t>
  </si>
  <si>
    <t xml:space="preserve">ля, % </t>
  </si>
  <si>
    <t xml:space="preserve">Число заявок на технологическое присоединение, поданных заявителями, шт.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</si>
  <si>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шт. 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</si>
  <si>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дн.</t>
  </si>
  <si>
    <t>Число заключенных договоров об осуществлении технологического присоединения к электрическим сетям, шт.</t>
  </si>
  <si>
    <t xml:space="preserve">Число исполненных договоров об осуществлении технологического присоединения к электрическим сетям, шт. </t>
  </si>
  <si>
    <t xml:space="preserve">Средняя продолжительность исполнения договоров об осуществлении технологического присоединения к электрическим сетям, дн. </t>
  </si>
  <si>
    <t>3.5. Стоимость технологического присоединения к электрическим сетям ООО "МРЭС"</t>
  </si>
  <si>
    <t>Послед. миля</t>
  </si>
  <si>
    <t>4.1. Количество обращений, поступивших в ООО "МРЭС" (всего), обращений, содержащих жалобу и (или) обращений, содержащих заявку на оказание услуг, поступивших в ООО "МРЭС",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передачи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</si>
  <si>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Категории обращений потребителей </t>
  </si>
  <si>
    <t>зателя, %</t>
  </si>
  <si>
    <t>консультации</t>
  </si>
  <si>
    <t>4.2. Информация о деятельности офисов обслуживания потребителей.</t>
  </si>
  <si>
    <t>р.п. Усть-Абакан, ул.Кирова 15</t>
  </si>
  <si>
    <t>г. Абакан, ул.К.Маркса 4</t>
  </si>
  <si>
    <t xml:space="preserve">Понедельник-пятница            с 8.00 – 17.00 обеденный перерыв 12.00 – 13.00 </t>
  </si>
  <si>
    <t>4.3. Информация о заочном обслуживании потребителей посредством телефонной связи: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</si>
  <si>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</si>
  <si>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б) наибольшее число обращений, содержащих жалобу, 13 зарегистрировано по категории «Качество электрической энергии»;</t>
  </si>
  <si>
    <t>в) обращений, содерржащих заявку на оказание услуг – 439 заявка категории «По технологическому присоединению».</t>
  </si>
  <si>
    <t>а) наибольшее число обращений 53 зарегистрировано по категории «Консультации»;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</si>
  <si>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</si>
  <si>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ООО "МРЭС" в 2017 году не оказывало дополнительных услуг потребителям,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</si>
  <si>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</si>
  <si>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</si>
  <si>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 xml:space="preserve"> Категория клиента</t>
  </si>
  <si>
    <t>Физическое лицо</t>
  </si>
  <si>
    <t>Юридическое лицо</t>
  </si>
  <si>
    <t>Индивидуальный предприниматель</t>
  </si>
  <si>
    <t>2. Каким образом Вы подавали заявку  на технологическое присоединение?</t>
  </si>
  <si>
    <t xml:space="preserve"> Количество ответивших, шт</t>
  </si>
  <si>
    <t xml:space="preserve">Процент от общего числа опрошенных,  % </t>
  </si>
  <si>
    <t xml:space="preserve">Лично или через уполномоченного представителя в офисе обслуживания потребителей. </t>
  </si>
  <si>
    <t xml:space="preserve">Письмом, посредством почты России. </t>
  </si>
  <si>
    <t>В электронной форме, посредством официального сайта.</t>
  </si>
  <si>
    <t>Вариант ответа</t>
  </si>
  <si>
    <t>1. В 2017 году было проведено 404 очных опросов с клиентами</t>
  </si>
  <si>
    <t>5. Оцените качество выполненных работ по технологическому присоединению, по 5-ти бальной шкале, где «5» наивысший балл.</t>
  </si>
  <si>
    <t>10. Оцените по 5-ти бальной шкале качество поставляемой электроэнергии (колебания напряжения, повышенное или пониженное напряжение)?</t>
  </si>
  <si>
    <t>11. Оцените по 5-ти бальной шкале работу персонала компании при устранении нарушений электроснабжения.</t>
  </si>
  <si>
    <t>12. Оцените по 5-ти бальной шкале качество информирования о предстоящих плановых отключениях электроснабжения.</t>
  </si>
  <si>
    <t>13. Оцените по 5-ти бальной шкале надежность (бесперебойность) электроснабжения
(перерывы в электроснабжении, аварийные или плановые отключения)?</t>
  </si>
  <si>
    <t>4.8. Мероприятия, выполняемые сетевой организацией в целях повышения качества обслуживания потребителей.</t>
  </si>
  <si>
    <t xml:space="preserve">Сегодня перед компанией стоит задача формирования новых эффективных отношений с потребителями. </t>
  </si>
  <si>
    <t>Система обслуживания потребителей состоит из двух основных блоков:</t>
  </si>
  <si>
    <t>4.9. Информация по обращениям потребителей.</t>
  </si>
  <si>
    <t>В целях повышения качества обслуживания потребителей в 2015 году в ООО "МРЭС" начал свою работу телефон "Горячей линии" 8-800-700-52-24, что существенно сократило время обслуживания потребителей посредством телефонной связи, а также упростило для потребителя процесс получения необходимой информации (всю интересующую информацию можно получить, позвонив по одному номеру). Так же в целях улучшения качества и бесперебойности поставляемой электро энергии ООО "МРЭС" проводит модернизацию и своевременное обслуживание электрических сетей.</t>
  </si>
  <si>
    <t>а) Очного обслуживания, которое осуществляется в центрах по работе с потребителями;</t>
  </si>
  <si>
    <t>б) Заочного обслуживания посредством телефонной связи через контакт-центр и использования интернет-сервисов, в том числе интернет-портала и личного кабинета потребителя.</t>
  </si>
  <si>
    <t>Кроме того, центры обслуживания потребителей, оказывающие весь спектр услуг для потребителей, предусмотренных Едиными стандартами. Основные задачи центров обслуживания потребителей заключаются в своевременном и качественном предоставлении услуг потребителям. Заочное обслуживание потребителей организуется в Компании через контакт-центр. Доступ к услугам контакт-центра осуществляется по различным каналам: через сайт Компании, направлением электронного письма, письма по почте России и посредством телефонного звонка на бесплатный номер телефона 8-800-2000-878. Задачей контакт-центра является не только предоставление потребителям своевременных качественных ответов на их вопросы, но и создание эффективного механизма обратной связи с потребителями, информирование обо всех аварийных и плановых отключениях электроэнергии круглосуточно 7 дней в неделю.</t>
  </si>
  <si>
    <t>Технологическое присоединение</t>
  </si>
  <si>
    <t>Устранена причина обращения</t>
  </si>
  <si>
    <t>Заключен договор оказания услуг по передаче электрической энергии</t>
  </si>
  <si>
    <t>Обращения потребителей, содержащие жалобу</t>
  </si>
  <si>
    <t>Согласованы сроки проведения работ</t>
  </si>
  <si>
    <t xml:space="preserve">Консультации </t>
  </si>
  <si>
    <t>Получен исчерпывающий ответ</t>
  </si>
  <si>
    <t>СН1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</si>
  <si>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</si>
  <si>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</si>
  <si>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Небыло данных</t>
  </si>
  <si>
    <t>Перечень ТП 10-6/0,4кВ находящиеся на обслуживании участка РЭС-1.</t>
  </si>
  <si>
    <t>Перечень ТП 10-6/0,4кВ находящиеся на обслуживании участка РЭС-2.</t>
  </si>
  <si>
    <t>Перечень ТП 10-6/0,4кВ находящиеся на обслуживании участка РЭС-3.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</si>
</sst>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h:mm;@"/>
    <numFmt numFmtId="166" formatCode="_-* #,##0.00_р_._-;\-* #,##0.00_р_._-;_-* &quot;-&quot;??_р_._-;_-@_-"/>
    <numFmt numFmtId="176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1" fillId="0" borderId="0">
      <alignment vertical="center" wrapText="1"/>
    </xf>
    <xf numFmtId="0" fontId="9" fillId="0" borderId="0"/>
    <xf numFmtId="166" fontId="10" fillId="0" borderId="0" applyFont="0" applyFill="0" applyBorder="0" applyAlignment="0" applyProtection="0"/>
  </cellStyleXfs>
  <cellXfs count="376">
    <xf numFmtId="0" fontId="0" fillId="0" borderId="0" xfId="0"/>
    <xf numFmtId="49" fontId="1" fillId="0" borderId="0" xfId="0" applyNumberFormat="1" applyFont="1" applyFill="1"/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right" vertical="top" wrapText="1" indent="1"/>
    </xf>
    <xf numFmtId="0" fontId="4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top" wrapText="1" indent="1"/>
    </xf>
    <xf numFmtId="16" fontId="1" fillId="0" borderId="44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left" vertical="top" wrapText="1" inden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47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1" fontId="1" fillId="0" borderId="57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 wrapText="1"/>
    </xf>
    <xf numFmtId="2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2" fontId="2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center" vertical="center" wrapText="1"/>
    </xf>
    <xf numFmtId="2" fontId="2" fillId="2" borderId="48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7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64" fontId="1" fillId="0" borderId="60" xfId="0" applyNumberFormat="1" applyFont="1" applyFill="1" applyBorder="1" applyAlignment="1">
      <alignment horizontal="center" vertical="center" wrapText="1"/>
    </xf>
    <xf numFmtId="164" fontId="1" fillId="0" borderId="53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164" fontId="1" fillId="0" borderId="48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49" xfId="0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" fontId="1" fillId="3" borderId="44" xfId="0" applyNumberFormat="1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14" fontId="1" fillId="3" borderId="44" xfId="0" applyNumberFormat="1" applyFont="1" applyFill="1" applyBorder="1" applyAlignment="1">
      <alignment horizontal="center" vertical="center" wrapText="1"/>
    </xf>
    <xf numFmtId="16" fontId="1" fillId="3" borderId="4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0" fillId="0" borderId="0" xfId="0" applyNumberFormat="1"/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left" vertical="top" wrapText="1" inden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20" fontId="1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1">
      <alignment vertical="center" wrapText="1"/>
    </xf>
    <xf numFmtId="0" fontId="1" fillId="0" borderId="0" xfId="1" applyFont="1" applyAlignment="1" applyProtection="1">
      <alignment horizontal="left" vertical="center" wrapText="1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1" fillId="0" borderId="47" xfId="0" applyFont="1" applyFill="1" applyBorder="1" applyAlignment="1">
      <alignment horizontal="center" textRotation="90" wrapText="1"/>
    </xf>
    <xf numFmtId="0" fontId="1" fillId="0" borderId="48" xfId="0" applyFont="1" applyFill="1" applyBorder="1" applyAlignment="1">
      <alignment horizontal="center" textRotation="90" wrapText="1"/>
    </xf>
    <xf numFmtId="14" fontId="1" fillId="0" borderId="3" xfId="0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65" fontId="1" fillId="0" borderId="2" xfId="1" applyNumberFormat="1" applyFont="1" applyBorder="1" applyAlignment="1">
      <alignment horizontal="center" vertical="center" wrapText="1"/>
    </xf>
    <xf numFmtId="1" fontId="1" fillId="2" borderId="50" xfId="0" applyNumberFormat="1" applyFont="1" applyFill="1" applyBorder="1" applyAlignment="1">
      <alignment horizontal="center" vertical="center" wrapText="1"/>
    </xf>
    <xf numFmtId="1" fontId="1" fillId="2" borderId="5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5" xfId="0" applyNumberFormat="1" applyFont="1" applyFill="1" applyBorder="1" applyAlignment="1">
      <alignment horizontal="center" vertical="center" wrapText="1"/>
    </xf>
    <xf numFmtId="1" fontId="1" fillId="2" borderId="47" xfId="0" applyNumberFormat="1" applyFont="1" applyFill="1" applyBorder="1" applyAlignment="1">
      <alignment horizontal="center" vertical="center" wrapText="1"/>
    </xf>
    <xf numFmtId="1" fontId="1" fillId="2" borderId="4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0" xfId="1" applyFill="1">
      <alignment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0" fillId="0" borderId="0" xfId="0"/>
    <xf numFmtId="0" fontId="1" fillId="0" borderId="4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" fontId="4" fillId="0" borderId="0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5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20" fontId="1" fillId="0" borderId="55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16" fontId="1" fillId="0" borderId="44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164" fontId="1" fillId="0" borderId="47" xfId="0" applyNumberFormat="1" applyFont="1" applyFill="1" applyBorder="1" applyAlignment="1">
      <alignment horizontal="center" vertical="center" wrapText="1"/>
    </xf>
    <xf numFmtId="164" fontId="1" fillId="0" borderId="4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164" fontId="1" fillId="0" borderId="5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164" fontId="1" fillId="0" borderId="57" xfId="0" applyNumberFormat="1" applyFont="1" applyFill="1" applyBorder="1" applyAlignment="1">
      <alignment horizontal="center" vertical="center" wrapText="1"/>
    </xf>
    <xf numFmtId="164" fontId="1" fillId="0" borderId="58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1" applyFont="1" applyAlignment="1" applyProtection="1">
      <alignment horizontal="left" vertical="center" wrapText="1"/>
      <protection locked="0"/>
    </xf>
    <xf numFmtId="0" fontId="1" fillId="0" borderId="0" xfId="1" applyFont="1" applyAlignment="1" applyProtection="1">
      <alignment horizontal="left" vertical="center" wrapText="1"/>
      <protection locked="0"/>
    </xf>
    <xf numFmtId="0" fontId="1" fillId="0" borderId="50" xfId="0" applyFont="1" applyFill="1" applyBorder="1" applyAlignment="1">
      <alignment horizontal="center" textRotation="90" wrapText="1"/>
    </xf>
    <xf numFmtId="0" fontId="1" fillId="0" borderId="47" xfId="0" applyFont="1" applyFill="1" applyBorder="1" applyAlignment="1">
      <alignment horizontal="center" textRotation="90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47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2" fontId="1" fillId="2" borderId="67" xfId="0" applyNumberFormat="1" applyFont="1" applyFill="1" applyBorder="1" applyAlignment="1">
      <alignment horizontal="center" vertical="center"/>
    </xf>
    <xf numFmtId="2" fontId="1" fillId="2" borderId="67" xfId="0" applyNumberFormat="1" applyFont="1" applyFill="1" applyBorder="1" applyAlignment="1">
      <alignment horizontal="center" vertical="center"/>
    </xf>
    <xf numFmtId="2" fontId="1" fillId="2" borderId="68" xfId="0" applyNumberFormat="1" applyFont="1" applyFill="1" applyBorder="1" applyAlignment="1">
      <alignment horizontal="center" vertical="center"/>
    </xf>
    <xf numFmtId="2" fontId="1" fillId="2" borderId="73" xfId="0" applyNumberFormat="1" applyFont="1" applyFill="1" applyBorder="1" applyAlignment="1">
      <alignment horizontal="center" vertical="center"/>
    </xf>
    <xf numFmtId="2" fontId="1" fillId="2" borderId="41" xfId="0" applyNumberFormat="1" applyFont="1" applyFill="1" applyBorder="1" applyAlignment="1">
      <alignment horizontal="center" vertical="center"/>
    </xf>
    <xf numFmtId="2" fontId="1" fillId="2" borderId="41" xfId="0" applyNumberFormat="1" applyFont="1" applyFill="1" applyBorder="1" applyAlignment="1">
      <alignment horizontal="center" vertical="center"/>
    </xf>
    <xf numFmtId="2" fontId="1" fillId="2" borderId="74" xfId="0" applyNumberFormat="1" applyFont="1" applyFill="1" applyBorder="1" applyAlignment="1">
      <alignment horizontal="center" vertical="center"/>
    </xf>
    <xf numFmtId="2" fontId="1" fillId="2" borderId="70" xfId="0" applyNumberFormat="1" applyFont="1" applyFill="1" applyBorder="1" applyAlignment="1">
      <alignment horizontal="center" vertical="center"/>
    </xf>
    <xf numFmtId="2" fontId="1" fillId="2" borderId="85" xfId="0" applyNumberFormat="1" applyFont="1" applyFill="1" applyBorder="1" applyAlignment="1">
      <alignment horizontal="center" vertical="center"/>
    </xf>
    <xf numFmtId="2" fontId="1" fillId="2" borderId="87" xfId="0" applyNumberFormat="1" applyFont="1" applyFill="1" applyBorder="1" applyAlignment="1">
      <alignment horizontal="center" vertical="center"/>
    </xf>
    <xf numFmtId="2" fontId="1" fillId="2" borderId="88" xfId="0" applyNumberFormat="1" applyFont="1" applyFill="1" applyBorder="1" applyAlignment="1">
      <alignment horizontal="center" vertical="center"/>
    </xf>
    <xf numFmtId="2" fontId="1" fillId="2" borderId="89" xfId="0" applyNumberFormat="1" applyFont="1" applyFill="1" applyBorder="1" applyAlignment="1">
      <alignment horizontal="center" vertical="center"/>
    </xf>
    <xf numFmtId="2" fontId="1" fillId="2" borderId="83" xfId="0" applyNumberFormat="1" applyFont="1" applyFill="1" applyBorder="1" applyAlignment="1">
      <alignment horizontal="center" vertical="center"/>
    </xf>
    <xf numFmtId="2" fontId="1" fillId="2" borderId="84" xfId="0" applyNumberFormat="1" applyFont="1" applyFill="1" applyBorder="1" applyAlignment="1">
      <alignment horizontal="center" vertical="center"/>
    </xf>
    <xf numFmtId="2" fontId="1" fillId="2" borderId="72" xfId="0" applyNumberFormat="1" applyFont="1" applyFill="1" applyBorder="1" applyAlignment="1">
      <alignment horizontal="center" vertical="center"/>
    </xf>
    <xf numFmtId="2" fontId="1" fillId="2" borderId="8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</cellXfs>
  <cellStyles count="4">
    <cellStyle name="Мой" xfId="1" xr:uid="{A926BEE0-3D2B-46E9-821E-94272C959DD7}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2211456</xdr:colOff>
      <xdr:row>8</xdr:row>
      <xdr:rowOff>173935</xdr:rowOff>
    </xdr:from>
    <xdr:to>
      <xdr:col>1</xdr:col>
      <xdr:colOff>2554356</xdr:colOff>
      <xdr:row>8</xdr:row>
      <xdr:rowOff>376446</xdr:rowOff>
    </xdr:to>
    <xdr:pic>
      <xdr:nvPicPr>
        <xdr:cNvPr id="2" name="Рисунок 63">
          <a:extLst>
            <a:ext uri="{FF2B5EF4-FFF2-40B4-BE49-F238E27FC236}">
              <a16:creationId xmlns:a16="http://schemas.microsoft.com/office/drawing/2014/main" id="{988ED794-4B5A-4544-8915-7CE51BC4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2456" y="2600739"/>
          <a:ext cx="342900" cy="20251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1647411</xdr:colOff>
      <xdr:row>13</xdr:row>
      <xdr:rowOff>176420</xdr:rowOff>
    </xdr:from>
    <xdr:to>
      <xdr:col>1</xdr:col>
      <xdr:colOff>1980786</xdr:colOff>
      <xdr:row>14</xdr:row>
      <xdr:rowOff>0</xdr:rowOff>
    </xdr:to>
    <xdr:pic>
      <xdr:nvPicPr>
        <xdr:cNvPr id="3" name="Рисунок 64">
          <a:extLst>
            <a:ext uri="{FF2B5EF4-FFF2-40B4-BE49-F238E27FC236}">
              <a16:creationId xmlns:a16="http://schemas.microsoft.com/office/drawing/2014/main" id="{100036DA-1454-4D57-91C3-A9DF1048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28411" y="3746224"/>
          <a:ext cx="333375" cy="20458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2535965</xdr:colOff>
      <xdr:row>18</xdr:row>
      <xdr:rowOff>919371</xdr:rowOff>
    </xdr:from>
    <xdr:to>
      <xdr:col>1</xdr:col>
      <xdr:colOff>3145565</xdr:colOff>
      <xdr:row>18</xdr:row>
      <xdr:rowOff>1176131</xdr:rowOff>
    </xdr:to>
    <xdr:pic>
      <xdr:nvPicPr>
        <xdr:cNvPr id="4" name="Рисунок 65">
          <a:extLst>
            <a:ext uri="{FF2B5EF4-FFF2-40B4-BE49-F238E27FC236}">
              <a16:creationId xmlns:a16="http://schemas.microsoft.com/office/drawing/2014/main" id="{ADC12BC3-FC56-47A4-8E39-CAD92C23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916965" y="5632175"/>
          <a:ext cx="609600" cy="25676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1945999</xdr:colOff>
      <xdr:row>23</xdr:row>
      <xdr:rowOff>944218</xdr:rowOff>
    </xdr:from>
    <xdr:to>
      <xdr:col>1</xdr:col>
      <xdr:colOff>2546074</xdr:colOff>
      <xdr:row>23</xdr:row>
      <xdr:rowOff>1180272</xdr:rowOff>
    </xdr:to>
    <xdr:pic>
      <xdr:nvPicPr>
        <xdr:cNvPr id="5" name="Рисунок 66">
          <a:extLst>
            <a:ext uri="{FF2B5EF4-FFF2-40B4-BE49-F238E27FC236}">
              <a16:creationId xmlns:a16="http://schemas.microsoft.com/office/drawing/2014/main" id="{E4080AE6-4626-4C4A-AEFC-12E4D661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26999" y="7603435"/>
          <a:ext cx="600075" cy="23605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2095500</xdr:colOff>
      <xdr:row>2</xdr:row>
      <xdr:rowOff>38100</xdr:rowOff>
    </xdr:from>
    <xdr:to>
      <xdr:col>4</xdr:col>
      <xdr:colOff>2390775</xdr:colOff>
      <xdr:row>2</xdr:row>
      <xdr:rowOff>228600</xdr:rowOff>
    </xdr:to>
    <xdr:pic>
      <xdr:nvPicPr>
        <xdr:cNvPr id="2" name="Рисунок 92">
          <a:extLst>
            <a:ext uri="{FF2B5EF4-FFF2-40B4-BE49-F238E27FC236}">
              <a16:creationId xmlns:a16="http://schemas.microsoft.com/office/drawing/2014/main" id="{760754E0-3C40-4297-96B1-DB1CDFBE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23802975"/>
          <a:ext cx="0" cy="1905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209550</xdr:colOff>
      <xdr:row>2</xdr:row>
      <xdr:rowOff>771525</xdr:rowOff>
    </xdr:from>
    <xdr:to>
      <xdr:col>9</xdr:col>
      <xdr:colOff>495300</xdr:colOff>
      <xdr:row>2</xdr:row>
      <xdr:rowOff>962025</xdr:rowOff>
    </xdr:to>
    <xdr:pic>
      <xdr:nvPicPr>
        <xdr:cNvPr id="3" name="Рисунок 93">
          <a:extLst>
            <a:ext uri="{FF2B5EF4-FFF2-40B4-BE49-F238E27FC236}">
              <a16:creationId xmlns:a16="http://schemas.microsoft.com/office/drawing/2014/main" id="{9DC58969-48CE-45DB-B2B3-123DEA93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91300" y="1162050"/>
          <a:ext cx="285750" cy="1905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600075</xdr:colOff>
      <xdr:row>2</xdr:row>
      <xdr:rowOff>847725</xdr:rowOff>
    </xdr:from>
    <xdr:to>
      <xdr:col>4</xdr:col>
      <xdr:colOff>228600</xdr:colOff>
      <xdr:row>2</xdr:row>
      <xdr:rowOff>1050236</xdr:rowOff>
    </xdr:to>
    <xdr:pic>
      <xdr:nvPicPr>
        <xdr:cNvPr id="6" name="Рисунок 63">
          <a:extLst>
            <a:ext uri="{FF2B5EF4-FFF2-40B4-BE49-F238E27FC236}">
              <a16:creationId xmlns:a16="http://schemas.microsoft.com/office/drawing/2014/main" id="{7C47A058-43DA-4C3F-8C7B-54950EC5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838450" y="1247775"/>
          <a:ext cx="342900" cy="20251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5"/>
  <sheetViews>
    <sheetView tabSelected="1" workbookViewId="0">
      <selection activeCell="B24" sqref="B24"/>
    </sheetView>
  </sheetViews>
  <sheetFormatPr defaultRowHeight="15" x14ac:dyDescent="0.25"/>
  <cols>
    <col min="1" max="12" width="12.7109375" customWidth="1"/>
    <col min="13" max="13" width="20.5703125" customWidth="1"/>
  </cols>
  <sheetData>
    <row r="1" spans="1:13" ht="61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223" t="s">
        <v>14</v>
      </c>
      <c r="K1" s="223"/>
      <c r="L1" s="223"/>
      <c r="M1" s="7"/>
    </row>
    <row r="2" spans="1:13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ht="37.5" customHeight="1" x14ac:dyDescent="0.25">
      <c r="B3" s="224" t="s">
        <v>208</v>
      </c>
      <c r="C3" s="224"/>
      <c r="D3" s="224"/>
      <c r="E3" s="224"/>
      <c r="F3" s="224"/>
      <c r="G3" s="224"/>
      <c r="H3" s="224"/>
      <c r="I3" s="224"/>
      <c r="J3" s="224"/>
      <c r="K3" s="224"/>
      <c r="L3" s="47"/>
      <c r="M3" s="46"/>
    </row>
    <row r="4" spans="1:13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" customHeight="1" x14ac:dyDescent="0.25">
      <c r="A6" s="222" t="s">
        <v>214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3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3" ht="45" customHeight="1" x14ac:dyDescent="0.25">
      <c r="A8" s="203" t="s">
        <v>211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3" ht="15.75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3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3" ht="30" customHeight="1" thickBot="1" x14ac:dyDescent="0.3">
      <c r="A11" s="205" t="s">
        <v>106</v>
      </c>
      <c r="B11" s="208" t="s">
        <v>107</v>
      </c>
      <c r="C11" s="208"/>
      <c r="D11" s="208"/>
      <c r="E11" s="208"/>
      <c r="F11" s="208"/>
      <c r="G11" s="208"/>
      <c r="H11" s="208"/>
      <c r="I11" s="208"/>
      <c r="J11" s="209"/>
      <c r="K11" s="210" t="s">
        <v>108</v>
      </c>
      <c r="L11" s="213" t="s">
        <v>109</v>
      </c>
    </row>
    <row r="12" spans="1:13" ht="30" customHeight="1" thickBot="1" x14ac:dyDescent="0.3">
      <c r="A12" s="207"/>
      <c r="B12" s="216" t="s">
        <v>110</v>
      </c>
      <c r="C12" s="217"/>
      <c r="D12" s="218"/>
      <c r="E12" s="219" t="s">
        <v>111</v>
      </c>
      <c r="F12" s="220"/>
      <c r="G12" s="221"/>
      <c r="H12" s="220" t="s">
        <v>593</v>
      </c>
      <c r="I12" s="220"/>
      <c r="J12" s="221"/>
      <c r="K12" s="211"/>
      <c r="L12" s="214"/>
    </row>
    <row r="13" spans="1:13" ht="44.25" customHeight="1" thickBot="1" x14ac:dyDescent="0.3">
      <c r="A13" s="206"/>
      <c r="B13" s="21" t="s">
        <v>160</v>
      </c>
      <c r="C13" s="22" t="s">
        <v>112</v>
      </c>
      <c r="D13" s="8" t="s">
        <v>113</v>
      </c>
      <c r="E13" s="21" t="s">
        <v>160</v>
      </c>
      <c r="F13" s="22" t="s">
        <v>112</v>
      </c>
      <c r="G13" s="8" t="s">
        <v>113</v>
      </c>
      <c r="H13" s="21" t="s">
        <v>160</v>
      </c>
      <c r="I13" s="22" t="s">
        <v>112</v>
      </c>
      <c r="J13" s="8" t="s">
        <v>113</v>
      </c>
      <c r="K13" s="212"/>
      <c r="L13" s="215"/>
    </row>
    <row r="14" spans="1:13" x14ac:dyDescent="0.25">
      <c r="A14" s="2" t="s">
        <v>114</v>
      </c>
      <c r="B14" s="23">
        <v>0</v>
      </c>
      <c r="C14" s="24">
        <v>0</v>
      </c>
      <c r="D14" s="2">
        <f>B14+C14</f>
        <v>0</v>
      </c>
      <c r="E14" s="23">
        <v>0</v>
      </c>
      <c r="F14" s="24">
        <v>0</v>
      </c>
      <c r="G14" s="2">
        <f>E14+F14</f>
        <v>0</v>
      </c>
      <c r="H14" s="24">
        <v>0</v>
      </c>
      <c r="I14" s="25">
        <v>0</v>
      </c>
      <c r="J14" s="2">
        <f>H14+I14</f>
        <v>0</v>
      </c>
      <c r="K14" s="17">
        <f>D14+G14+J14</f>
        <v>0</v>
      </c>
      <c r="L14" s="2" t="s">
        <v>115</v>
      </c>
    </row>
    <row r="15" spans="1:13" x14ac:dyDescent="0.25">
      <c r="A15" s="3" t="s">
        <v>116</v>
      </c>
      <c r="B15" s="26">
        <v>0</v>
      </c>
      <c r="C15" s="27">
        <v>13</v>
      </c>
      <c r="D15" s="3">
        <f>B15+C15</f>
        <v>13</v>
      </c>
      <c r="E15" s="26">
        <v>0</v>
      </c>
      <c r="F15" s="27">
        <v>10</v>
      </c>
      <c r="G15" s="3">
        <f>E15+F15</f>
        <v>10</v>
      </c>
      <c r="H15" s="27">
        <v>0</v>
      </c>
      <c r="I15" s="28">
        <v>1</v>
      </c>
      <c r="J15" s="3">
        <f>H15+I15</f>
        <v>1</v>
      </c>
      <c r="K15" s="18">
        <f>D15+G15+J15</f>
        <v>24</v>
      </c>
      <c r="L15" s="3" t="s">
        <v>115</v>
      </c>
    </row>
    <row r="16" spans="1:13" ht="15.75" customHeight="1" thickBot="1" x14ac:dyDescent="0.3">
      <c r="A16" s="4" t="s">
        <v>117</v>
      </c>
      <c r="B16" s="29">
        <v>16308</v>
      </c>
      <c r="C16" s="30">
        <v>1825</v>
      </c>
      <c r="D16" s="4">
        <f>B16+C16</f>
        <v>18133</v>
      </c>
      <c r="E16" s="29">
        <v>0</v>
      </c>
      <c r="F16" s="30">
        <v>124</v>
      </c>
      <c r="G16" s="3">
        <f>E16+F16</f>
        <v>124</v>
      </c>
      <c r="H16" s="30">
        <v>0</v>
      </c>
      <c r="I16" s="31">
        <v>0</v>
      </c>
      <c r="J16" s="4">
        <f>H16+I16</f>
        <v>0</v>
      </c>
      <c r="K16" s="19">
        <f>D16+G16+J16</f>
        <v>18257</v>
      </c>
      <c r="L16" s="4" t="s">
        <v>115</v>
      </c>
    </row>
    <row r="17" spans="1:12" ht="45" customHeight="1" thickBot="1" x14ac:dyDescent="0.3">
      <c r="A17" s="6" t="s">
        <v>118</v>
      </c>
      <c r="B17" s="32">
        <f t="shared" ref="B17:K17" si="0">B14+B15+B16</f>
        <v>16308</v>
      </c>
      <c r="C17" s="33">
        <f t="shared" si="0"/>
        <v>1838</v>
      </c>
      <c r="D17" s="20">
        <f t="shared" si="0"/>
        <v>18146</v>
      </c>
      <c r="E17" s="32">
        <f t="shared" si="0"/>
        <v>0</v>
      </c>
      <c r="F17" s="33">
        <f t="shared" si="0"/>
        <v>134</v>
      </c>
      <c r="G17" s="20">
        <f t="shared" si="0"/>
        <v>134</v>
      </c>
      <c r="H17" s="32">
        <f t="shared" si="0"/>
        <v>0</v>
      </c>
      <c r="I17" s="33">
        <f t="shared" si="0"/>
        <v>1</v>
      </c>
      <c r="J17" s="20">
        <f t="shared" si="0"/>
        <v>1</v>
      </c>
      <c r="K17" s="16">
        <f t="shared" si="0"/>
        <v>18281</v>
      </c>
      <c r="L17" s="20">
        <v>7.47</v>
      </c>
    </row>
    <row r="18" spans="1:12" x14ac:dyDescent="0.25">
      <c r="A18" s="1"/>
    </row>
    <row r="19" spans="1:12" x14ac:dyDescent="0.25">
      <c r="A19" s="1"/>
    </row>
    <row r="20" spans="1:12" x14ac:dyDescent="0.25">
      <c r="A20" s="1"/>
    </row>
    <row r="21" spans="1:12" x14ac:dyDescent="0.25">
      <c r="A21" s="1"/>
    </row>
    <row r="22" spans="1:12" x14ac:dyDescent="0.25">
      <c r="A22" s="1"/>
      <c r="G22" s="197"/>
      <c r="H22" s="197"/>
    </row>
    <row r="23" spans="1:12" x14ac:dyDescent="0.25">
      <c r="A23" s="1"/>
      <c r="G23" s="197"/>
      <c r="H23" s="197"/>
    </row>
    <row r="24" spans="1:12" x14ac:dyDescent="0.25">
      <c r="A24" s="1"/>
    </row>
    <row r="25" spans="1:12" x14ac:dyDescent="0.25">
      <c r="A25" s="5"/>
    </row>
    <row r="27" spans="1:12" x14ac:dyDescent="0.25">
      <c r="F27" s="197"/>
      <c r="G27" s="197"/>
      <c r="H27" s="197"/>
      <c r="I27" s="197"/>
    </row>
    <row r="28" spans="1:12" x14ac:dyDescent="0.25">
      <c r="F28" s="197"/>
      <c r="G28" s="197"/>
      <c r="H28" s="197"/>
      <c r="I28" s="197"/>
    </row>
    <row r="29" spans="1:12" x14ac:dyDescent="0.25">
      <c r="F29" s="197"/>
      <c r="G29" s="197"/>
      <c r="H29" s="197"/>
      <c r="I29" s="197"/>
    </row>
    <row r="30" spans="1:12" x14ac:dyDescent="0.25">
      <c r="F30" s="197"/>
      <c r="G30" s="197"/>
      <c r="H30" s="197"/>
      <c r="I30" s="197"/>
    </row>
    <row r="35" spans="7:8" x14ac:dyDescent="0.25">
      <c r="G35" s="197"/>
      <c r="H35" s="197"/>
    </row>
  </sheetData>
  <mergeCells count="11">
    <mergeCell ref="A6:L6"/>
    <mergeCell ref="A8:L8"/>
    <mergeCell ref="J1:L1"/>
    <mergeCell ref="B3:K3"/>
    <mergeCell ref="A11:A13"/>
    <mergeCell ref="B11:J11"/>
    <mergeCell ref="K11:K13"/>
    <mergeCell ref="L11:L13"/>
    <mergeCell ref="B12:D12"/>
    <mergeCell ref="E12:G12"/>
    <mergeCell ref="H12:J12"/>
  </mergeCell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5A00-F3C3-4FCD-93F7-BC13B6DA3815}">
  <dimension ref="A1:S32"/>
  <sheetViews>
    <sheetView workbookViewId="0">
      <selection activeCell="M21" sqref="M21"/>
    </sheetView>
  </sheetViews>
  <sheetFormatPr defaultRowHeight="15" x14ac:dyDescent="0.25"/>
  <cols>
    <col min="1" max="1" width="5.7109375" style="51" customWidth="1"/>
    <col min="2" max="2" width="9.140625" style="51"/>
    <col min="3" max="3" width="34.42578125" style="51" customWidth="1"/>
    <col min="4" max="18" width="9.140625" style="51" customWidth="1"/>
    <col min="19" max="21" width="9.140625" style="51"/>
    <col min="22" max="22" width="12.140625" style="51" bestFit="1" customWidth="1"/>
    <col min="23" max="16384" width="9.140625" style="51"/>
  </cols>
  <sheetData>
    <row r="1" spans="1:19" ht="16.5" x14ac:dyDescent="0.25">
      <c r="A1" s="290" t="s">
        <v>22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9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9" ht="58.5" customHeight="1" x14ac:dyDescent="0.25">
      <c r="A3" s="225" t="s">
        <v>544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19" ht="15.75" thickBot="1" x14ac:dyDescent="0.3"/>
    <row r="5" spans="1:19" ht="15" customHeight="1" x14ac:dyDescent="0.25">
      <c r="A5" s="296" t="s">
        <v>73</v>
      </c>
      <c r="B5" s="238" t="s">
        <v>545</v>
      </c>
      <c r="C5" s="291"/>
      <c r="D5" s="247" t="s">
        <v>74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51"/>
    </row>
    <row r="6" spans="1:19" ht="45.75" customHeight="1" x14ac:dyDescent="0.25">
      <c r="A6" s="297"/>
      <c r="B6" s="292"/>
      <c r="C6" s="293"/>
      <c r="D6" s="236" t="s">
        <v>75</v>
      </c>
      <c r="E6" s="236"/>
      <c r="F6" s="248"/>
      <c r="G6" s="236" t="s">
        <v>76</v>
      </c>
      <c r="H6" s="236"/>
      <c r="I6" s="248"/>
      <c r="J6" s="236" t="s">
        <v>77</v>
      </c>
      <c r="K6" s="236"/>
      <c r="L6" s="248"/>
      <c r="M6" s="236" t="s">
        <v>78</v>
      </c>
      <c r="N6" s="236"/>
      <c r="O6" s="248"/>
      <c r="P6" s="236" t="s">
        <v>35</v>
      </c>
      <c r="Q6" s="236"/>
      <c r="R6" s="252"/>
    </row>
    <row r="7" spans="1:19" x14ac:dyDescent="0.25">
      <c r="A7" s="297"/>
      <c r="B7" s="292"/>
      <c r="C7" s="293"/>
      <c r="D7" s="236">
        <v>2016</v>
      </c>
      <c r="E7" s="273">
        <v>2017</v>
      </c>
      <c r="F7" s="101" t="s">
        <v>79</v>
      </c>
      <c r="G7" s="275">
        <v>2016</v>
      </c>
      <c r="H7" s="273">
        <v>2017</v>
      </c>
      <c r="I7" s="101" t="s">
        <v>79</v>
      </c>
      <c r="J7" s="275">
        <v>2016</v>
      </c>
      <c r="K7" s="273">
        <v>2017</v>
      </c>
      <c r="L7" s="101" t="s">
        <v>79</v>
      </c>
      <c r="M7" s="275">
        <v>2016</v>
      </c>
      <c r="N7" s="273">
        <v>2017</v>
      </c>
      <c r="O7" s="101" t="s">
        <v>79</v>
      </c>
      <c r="P7" s="275">
        <v>2016</v>
      </c>
      <c r="Q7" s="273">
        <v>2017</v>
      </c>
      <c r="R7" s="106" t="s">
        <v>79</v>
      </c>
    </row>
    <row r="8" spans="1:19" ht="30" x14ac:dyDescent="0.25">
      <c r="A8" s="297"/>
      <c r="B8" s="292"/>
      <c r="C8" s="293"/>
      <c r="D8" s="236"/>
      <c r="E8" s="273"/>
      <c r="F8" s="102" t="s">
        <v>532</v>
      </c>
      <c r="G8" s="275"/>
      <c r="H8" s="273"/>
      <c r="I8" s="102" t="s">
        <v>532</v>
      </c>
      <c r="J8" s="275"/>
      <c r="K8" s="273"/>
      <c r="L8" s="102" t="s">
        <v>532</v>
      </c>
      <c r="M8" s="275"/>
      <c r="N8" s="273"/>
      <c r="O8" s="102" t="s">
        <v>532</v>
      </c>
      <c r="P8" s="275"/>
      <c r="Q8" s="273"/>
      <c r="R8" s="137" t="s">
        <v>532</v>
      </c>
    </row>
    <row r="9" spans="1:19" ht="30" x14ac:dyDescent="0.25">
      <c r="A9" s="297"/>
      <c r="B9" s="292"/>
      <c r="C9" s="293"/>
      <c r="D9" s="236"/>
      <c r="E9" s="273"/>
      <c r="F9" s="102" t="s">
        <v>533</v>
      </c>
      <c r="G9" s="275"/>
      <c r="H9" s="273"/>
      <c r="I9" s="102" t="s">
        <v>533</v>
      </c>
      <c r="J9" s="275"/>
      <c r="K9" s="273"/>
      <c r="L9" s="102" t="s">
        <v>533</v>
      </c>
      <c r="M9" s="275"/>
      <c r="N9" s="273"/>
      <c r="O9" s="102" t="s">
        <v>533</v>
      </c>
      <c r="P9" s="275"/>
      <c r="Q9" s="273"/>
      <c r="R9" s="137" t="s">
        <v>533</v>
      </c>
    </row>
    <row r="10" spans="1:19" ht="30.75" thickBot="1" x14ac:dyDescent="0.3">
      <c r="A10" s="298"/>
      <c r="B10" s="294"/>
      <c r="C10" s="295"/>
      <c r="D10" s="305"/>
      <c r="E10" s="299"/>
      <c r="F10" s="103" t="s">
        <v>546</v>
      </c>
      <c r="G10" s="302"/>
      <c r="H10" s="299"/>
      <c r="I10" s="103" t="s">
        <v>546</v>
      </c>
      <c r="J10" s="302"/>
      <c r="K10" s="299"/>
      <c r="L10" s="103" t="s">
        <v>546</v>
      </c>
      <c r="M10" s="302"/>
      <c r="N10" s="299"/>
      <c r="O10" s="103" t="s">
        <v>546</v>
      </c>
      <c r="P10" s="302"/>
      <c r="Q10" s="299"/>
      <c r="R10" s="138" t="s">
        <v>546</v>
      </c>
    </row>
    <row r="11" spans="1:19" ht="15.75" thickBot="1" x14ac:dyDescent="0.3">
      <c r="A11" s="139">
        <v>1</v>
      </c>
      <c r="B11" s="303">
        <v>2</v>
      </c>
      <c r="C11" s="303"/>
      <c r="D11" s="103">
        <v>3</v>
      </c>
      <c r="E11" s="103">
        <v>4</v>
      </c>
      <c r="F11" s="103">
        <v>5</v>
      </c>
      <c r="G11" s="103">
        <v>6</v>
      </c>
      <c r="H11" s="103">
        <v>7</v>
      </c>
      <c r="I11" s="103">
        <v>8</v>
      </c>
      <c r="J11" s="103">
        <v>9</v>
      </c>
      <c r="K11" s="103">
        <v>10</v>
      </c>
      <c r="L11" s="103">
        <v>11</v>
      </c>
      <c r="M11" s="103">
        <v>12</v>
      </c>
      <c r="N11" s="103">
        <v>13</v>
      </c>
      <c r="O11" s="103">
        <v>14</v>
      </c>
      <c r="P11" s="103">
        <v>15</v>
      </c>
      <c r="Q11" s="103">
        <v>16</v>
      </c>
      <c r="R11" s="138">
        <v>17</v>
      </c>
    </row>
    <row r="12" spans="1:19" s="150" customFormat="1" x14ac:dyDescent="0.25">
      <c r="A12" s="148">
        <v>1</v>
      </c>
      <c r="B12" s="304" t="s">
        <v>80</v>
      </c>
      <c r="C12" s="304"/>
      <c r="D12" s="183">
        <v>547</v>
      </c>
      <c r="E12" s="183">
        <f>SUM(E13:E18)+E19+E28</f>
        <v>513</v>
      </c>
      <c r="F12" s="183">
        <f>(E12-D12)/(D12/100)</f>
        <v>-6.2157221206581355</v>
      </c>
      <c r="G12" s="183">
        <f>SUM(G13:G18)+G19+G28</f>
        <v>24</v>
      </c>
      <c r="H12" s="183">
        <f>SUM(H13:H18)+H19+H28</f>
        <v>6</v>
      </c>
      <c r="I12" s="183">
        <f>(H12-G12)/(G12/100)</f>
        <v>-75</v>
      </c>
      <c r="J12" s="183">
        <v>1</v>
      </c>
      <c r="K12" s="183">
        <v>1</v>
      </c>
      <c r="L12" s="183">
        <v>0</v>
      </c>
      <c r="M12" s="183"/>
      <c r="N12" s="183"/>
      <c r="O12" s="183"/>
      <c r="P12" s="183"/>
      <c r="Q12" s="183"/>
      <c r="R12" s="184"/>
      <c r="S12" s="149"/>
    </row>
    <row r="13" spans="1:19" s="150" customFormat="1" ht="30.75" customHeight="1" x14ac:dyDescent="0.25">
      <c r="A13" s="151" t="s">
        <v>12</v>
      </c>
      <c r="B13" s="301" t="s">
        <v>81</v>
      </c>
      <c r="C13" s="301"/>
      <c r="D13" s="185">
        <v>7</v>
      </c>
      <c r="E13" s="185"/>
      <c r="F13" s="185">
        <f>(E13-D13)/(D13/100)</f>
        <v>-99.999999999999986</v>
      </c>
      <c r="G13" s="185">
        <v>4</v>
      </c>
      <c r="H13" s="185"/>
      <c r="I13" s="185">
        <f>(H13-G13)/(G13/100)</f>
        <v>-100</v>
      </c>
      <c r="J13" s="185"/>
      <c r="K13" s="185"/>
      <c r="L13" s="185"/>
      <c r="M13" s="185"/>
      <c r="N13" s="185"/>
      <c r="O13" s="185"/>
      <c r="P13" s="185"/>
      <c r="Q13" s="185"/>
      <c r="R13" s="186"/>
    </row>
    <row r="14" spans="1:19" s="150" customFormat="1" ht="30.75" customHeight="1" x14ac:dyDescent="0.25">
      <c r="A14" s="151" t="s">
        <v>13</v>
      </c>
      <c r="B14" s="301" t="s">
        <v>82</v>
      </c>
      <c r="C14" s="301"/>
      <c r="D14" s="185">
        <v>11</v>
      </c>
      <c r="E14" s="185"/>
      <c r="F14" s="185">
        <f t="shared" ref="F14:F32" si="0">(E14-D14)/(D14/100)</f>
        <v>-100</v>
      </c>
      <c r="G14" s="185">
        <v>17</v>
      </c>
      <c r="H14" s="185"/>
      <c r="I14" s="185">
        <f>(H14-G14)/(G14/100)</f>
        <v>-99.999999999999986</v>
      </c>
      <c r="J14" s="185"/>
      <c r="K14" s="185"/>
      <c r="L14" s="185"/>
      <c r="M14" s="185"/>
      <c r="N14" s="185"/>
      <c r="O14" s="185"/>
      <c r="P14" s="185"/>
      <c r="Q14" s="185"/>
      <c r="R14" s="186"/>
    </row>
    <row r="15" spans="1:19" s="150" customFormat="1" x14ac:dyDescent="0.25">
      <c r="A15" s="151" t="s">
        <v>96</v>
      </c>
      <c r="B15" s="301" t="s">
        <v>83</v>
      </c>
      <c r="C15" s="301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6"/>
    </row>
    <row r="16" spans="1:19" s="150" customFormat="1" x14ac:dyDescent="0.25">
      <c r="A16" s="151" t="s">
        <v>97</v>
      </c>
      <c r="B16" s="301" t="s">
        <v>84</v>
      </c>
      <c r="C16" s="301"/>
      <c r="D16" s="185">
        <v>4</v>
      </c>
      <c r="E16" s="185"/>
      <c r="F16" s="185">
        <f t="shared" si="0"/>
        <v>-100</v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</row>
    <row r="17" spans="1:18" s="150" customFormat="1" ht="30.75" customHeight="1" x14ac:dyDescent="0.25">
      <c r="A17" s="151" t="s">
        <v>98</v>
      </c>
      <c r="B17" s="301" t="s">
        <v>85</v>
      </c>
      <c r="C17" s="301"/>
      <c r="D17" s="185">
        <v>2</v>
      </c>
      <c r="E17" s="185">
        <v>4</v>
      </c>
      <c r="F17" s="185">
        <f t="shared" si="0"/>
        <v>100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6"/>
    </row>
    <row r="18" spans="1:18" s="150" customFormat="1" x14ac:dyDescent="0.25">
      <c r="A18" s="151" t="s">
        <v>99</v>
      </c>
      <c r="B18" s="301" t="s">
        <v>547</v>
      </c>
      <c r="C18" s="301"/>
      <c r="D18" s="185">
        <v>1</v>
      </c>
      <c r="E18" s="185">
        <v>53</v>
      </c>
      <c r="F18" s="185">
        <v>100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6"/>
    </row>
    <row r="19" spans="1:18" s="150" customFormat="1" x14ac:dyDescent="0.25">
      <c r="A19" s="152">
        <v>2</v>
      </c>
      <c r="B19" s="301" t="s">
        <v>87</v>
      </c>
      <c r="C19" s="301"/>
      <c r="D19" s="185">
        <f>D20+D23+D24+D25+D26+D27</f>
        <v>4</v>
      </c>
      <c r="E19" s="185">
        <f>E20+E23+E24+E25+E26+E27</f>
        <v>16</v>
      </c>
      <c r="F19" s="185">
        <f t="shared" si="0"/>
        <v>300</v>
      </c>
      <c r="G19" s="185">
        <f>G20+G23+G24+G25+G26+G27</f>
        <v>2</v>
      </c>
      <c r="H19" s="185">
        <f>H20+H23+H24+H25+H26+H27</f>
        <v>6</v>
      </c>
      <c r="I19" s="185">
        <f>(H19-G19)/(G19/100)</f>
        <v>200</v>
      </c>
      <c r="J19" s="185"/>
      <c r="K19" s="185"/>
      <c r="L19" s="185"/>
      <c r="M19" s="185"/>
      <c r="N19" s="185"/>
      <c r="O19" s="185"/>
      <c r="P19" s="185"/>
      <c r="Q19" s="185"/>
      <c r="R19" s="186"/>
    </row>
    <row r="20" spans="1:18" s="150" customFormat="1" ht="30" customHeight="1" x14ac:dyDescent="0.25">
      <c r="A20" s="151" t="s">
        <v>71</v>
      </c>
      <c r="B20" s="301" t="s">
        <v>88</v>
      </c>
      <c r="C20" s="301"/>
      <c r="D20" s="185">
        <f>D21+D22</f>
        <v>4</v>
      </c>
      <c r="E20" s="185">
        <f>E21+E22</f>
        <v>13</v>
      </c>
      <c r="F20" s="185">
        <f t="shared" si="0"/>
        <v>225</v>
      </c>
      <c r="G20" s="185">
        <f>G21+G22</f>
        <v>2</v>
      </c>
      <c r="H20" s="185">
        <f>H21+H22</f>
        <v>6</v>
      </c>
      <c r="I20" s="185">
        <f>(H20-G20)/(G20/100)</f>
        <v>200</v>
      </c>
      <c r="J20" s="185"/>
      <c r="K20" s="185"/>
      <c r="L20" s="185"/>
      <c r="M20" s="185"/>
      <c r="N20" s="185"/>
      <c r="O20" s="185"/>
      <c r="P20" s="185"/>
      <c r="Q20" s="185"/>
      <c r="R20" s="186"/>
    </row>
    <row r="21" spans="1:18" s="150" customFormat="1" x14ac:dyDescent="0.25">
      <c r="A21" s="153" t="s">
        <v>100</v>
      </c>
      <c r="B21" s="301" t="s">
        <v>89</v>
      </c>
      <c r="C21" s="301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</row>
    <row r="22" spans="1:18" s="150" customFormat="1" x14ac:dyDescent="0.25">
      <c r="A22" s="153" t="s">
        <v>101</v>
      </c>
      <c r="B22" s="301" t="s">
        <v>90</v>
      </c>
      <c r="C22" s="301"/>
      <c r="D22" s="185">
        <v>4</v>
      </c>
      <c r="E22" s="185">
        <v>13</v>
      </c>
      <c r="F22" s="185">
        <f t="shared" si="0"/>
        <v>225</v>
      </c>
      <c r="G22" s="185">
        <v>2</v>
      </c>
      <c r="H22" s="185">
        <v>6</v>
      </c>
      <c r="I22" s="185">
        <f>(H22-G22)/(G22/100)</f>
        <v>200</v>
      </c>
      <c r="J22" s="185"/>
      <c r="K22" s="185"/>
      <c r="L22" s="185"/>
      <c r="M22" s="185"/>
      <c r="N22" s="185"/>
      <c r="O22" s="185"/>
      <c r="P22" s="185"/>
      <c r="Q22" s="185"/>
      <c r="R22" s="186"/>
    </row>
    <row r="23" spans="1:18" s="150" customFormat="1" ht="30" customHeight="1" x14ac:dyDescent="0.25">
      <c r="A23" s="151" t="s">
        <v>16</v>
      </c>
      <c r="B23" s="301" t="s">
        <v>82</v>
      </c>
      <c r="C23" s="301"/>
      <c r="D23" s="185"/>
      <c r="E23" s="185">
        <v>3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6"/>
    </row>
    <row r="24" spans="1:18" s="150" customFormat="1" x14ac:dyDescent="0.25">
      <c r="A24" s="151" t="s">
        <v>17</v>
      </c>
      <c r="B24" s="301" t="s">
        <v>83</v>
      </c>
      <c r="C24" s="301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</row>
    <row r="25" spans="1:18" s="150" customFormat="1" x14ac:dyDescent="0.25">
      <c r="A25" s="151" t="s">
        <v>102</v>
      </c>
      <c r="B25" s="301" t="s">
        <v>84</v>
      </c>
      <c r="C25" s="301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</row>
    <row r="26" spans="1:18" s="150" customFormat="1" ht="30" customHeight="1" x14ac:dyDescent="0.25">
      <c r="A26" s="151" t="s">
        <v>103</v>
      </c>
      <c r="B26" s="301" t="s">
        <v>91</v>
      </c>
      <c r="C26" s="301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</row>
    <row r="27" spans="1:18" s="150" customFormat="1" x14ac:dyDescent="0.25">
      <c r="A27" s="151" t="s">
        <v>104</v>
      </c>
      <c r="B27" s="301" t="s">
        <v>86</v>
      </c>
      <c r="C27" s="301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</row>
    <row r="28" spans="1:18" s="150" customFormat="1" x14ac:dyDescent="0.25">
      <c r="A28" s="152">
        <v>3</v>
      </c>
      <c r="B28" s="301" t="s">
        <v>92</v>
      </c>
      <c r="C28" s="301"/>
      <c r="D28" s="185">
        <f>SUM(D29:D32)</f>
        <v>519</v>
      </c>
      <c r="E28" s="185">
        <f>SUM(E29:E32)</f>
        <v>440</v>
      </c>
      <c r="F28" s="185">
        <f t="shared" si="0"/>
        <v>-15.221579961464354</v>
      </c>
      <c r="G28" s="185">
        <f>SUM(G29:G32)</f>
        <v>1</v>
      </c>
      <c r="H28" s="185">
        <f>SUM(H29:H32)</f>
        <v>0</v>
      </c>
      <c r="I28" s="185">
        <f>(H28-G28)/(G28/100)</f>
        <v>-100</v>
      </c>
      <c r="J28" s="185"/>
      <c r="K28" s="185"/>
      <c r="L28" s="185"/>
      <c r="M28" s="185"/>
      <c r="N28" s="185"/>
      <c r="O28" s="185"/>
      <c r="P28" s="185"/>
      <c r="Q28" s="185"/>
      <c r="R28" s="186"/>
    </row>
    <row r="29" spans="1:18" s="150" customFormat="1" x14ac:dyDescent="0.25">
      <c r="A29" s="151" t="s">
        <v>105</v>
      </c>
      <c r="B29" s="301" t="s">
        <v>93</v>
      </c>
      <c r="C29" s="301"/>
      <c r="D29" s="185">
        <v>512</v>
      </c>
      <c r="E29" s="185">
        <f>'3.4.'!D11+'3.4.'!G11</f>
        <v>439</v>
      </c>
      <c r="F29" s="185">
        <f t="shared" si="0"/>
        <v>-14.2578125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</row>
    <row r="30" spans="1:18" s="150" customFormat="1" ht="30.75" customHeight="1" x14ac:dyDescent="0.25">
      <c r="A30" s="151" t="s">
        <v>19</v>
      </c>
      <c r="B30" s="301" t="s">
        <v>94</v>
      </c>
      <c r="C30" s="301"/>
      <c r="D30" s="185"/>
      <c r="E30" s="185">
        <v>1</v>
      </c>
      <c r="F30" s="185">
        <v>100</v>
      </c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</row>
    <row r="31" spans="1:18" s="150" customFormat="1" ht="30.75" customHeight="1" x14ac:dyDescent="0.25">
      <c r="A31" s="151" t="s">
        <v>20</v>
      </c>
      <c r="B31" s="301" t="s">
        <v>95</v>
      </c>
      <c r="C31" s="301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</row>
    <row r="32" spans="1:18" s="150" customFormat="1" ht="15.75" thickBot="1" x14ac:dyDescent="0.3">
      <c r="A32" s="154" t="s">
        <v>21</v>
      </c>
      <c r="B32" s="300" t="s">
        <v>86</v>
      </c>
      <c r="C32" s="300"/>
      <c r="D32" s="187">
        <v>7</v>
      </c>
      <c r="E32" s="187"/>
      <c r="F32" s="187">
        <f t="shared" si="0"/>
        <v>-99.999999999999986</v>
      </c>
      <c r="G32" s="187">
        <v>1</v>
      </c>
      <c r="H32" s="187"/>
      <c r="I32" s="187">
        <f>(H32-G32)/(G32/100)</f>
        <v>-100</v>
      </c>
      <c r="J32" s="187"/>
      <c r="K32" s="187"/>
      <c r="L32" s="187"/>
      <c r="M32" s="187"/>
      <c r="N32" s="187"/>
      <c r="O32" s="187"/>
      <c r="P32" s="187"/>
      <c r="Q32" s="187"/>
      <c r="R32" s="188"/>
    </row>
  </sheetData>
  <mergeCells count="42">
    <mergeCell ref="B20:C20"/>
    <mergeCell ref="M7:M10"/>
    <mergeCell ref="P7:P10"/>
    <mergeCell ref="B11:C11"/>
    <mergeCell ref="B12:C12"/>
    <mergeCell ref="B13:C13"/>
    <mergeCell ref="B14:C14"/>
    <mergeCell ref="D7:D10"/>
    <mergeCell ref="E7:E10"/>
    <mergeCell ref="G7:G10"/>
    <mergeCell ref="J7:J10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:R3"/>
    <mergeCell ref="A1:R1"/>
    <mergeCell ref="B5:C10"/>
    <mergeCell ref="A5:A10"/>
    <mergeCell ref="H7:H10"/>
    <mergeCell ref="K7:K10"/>
    <mergeCell ref="N7:N10"/>
    <mergeCell ref="Q7:Q10"/>
    <mergeCell ref="D5:R5"/>
    <mergeCell ref="D6:F6"/>
    <mergeCell ref="G6:I6"/>
    <mergeCell ref="J6:L6"/>
    <mergeCell ref="M6:O6"/>
    <mergeCell ref="P6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06DAD-799A-443B-BEFE-7851B0FE5A8E}">
  <dimension ref="A1:K12"/>
  <sheetViews>
    <sheetView workbookViewId="0">
      <selection activeCell="A3" sqref="A3:A6"/>
    </sheetView>
  </sheetViews>
  <sheetFormatPr defaultRowHeight="15" x14ac:dyDescent="0.25"/>
  <cols>
    <col min="1" max="1" width="5.7109375" customWidth="1"/>
    <col min="2" max="2" width="15.85546875" customWidth="1"/>
    <col min="3" max="3" width="14.7109375" customWidth="1"/>
    <col min="4" max="4" width="20" customWidth="1"/>
    <col min="5" max="5" width="13.5703125" customWidth="1"/>
    <col min="6" max="6" width="22.42578125" customWidth="1"/>
    <col min="7" max="7" width="19.7109375" customWidth="1"/>
    <col min="8" max="11" width="15.7109375" customWidth="1"/>
  </cols>
  <sheetData>
    <row r="1" spans="1:11" ht="15.75" x14ac:dyDescent="0.25">
      <c r="A1" s="306" t="s">
        <v>548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5.75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5">
      <c r="A3" s="249" t="s">
        <v>73</v>
      </c>
      <c r="B3" s="247" t="s">
        <v>154</v>
      </c>
      <c r="C3" s="247" t="s">
        <v>148</v>
      </c>
      <c r="D3" s="247" t="s">
        <v>155</v>
      </c>
      <c r="E3" s="247" t="s">
        <v>149</v>
      </c>
      <c r="F3" s="247" t="s">
        <v>150</v>
      </c>
      <c r="G3" s="247" t="s">
        <v>156</v>
      </c>
      <c r="H3" s="247" t="s">
        <v>157</v>
      </c>
      <c r="I3" s="247" t="s">
        <v>158</v>
      </c>
      <c r="J3" s="247" t="s">
        <v>151</v>
      </c>
      <c r="K3" s="251" t="s">
        <v>159</v>
      </c>
    </row>
    <row r="4" spans="1:11" x14ac:dyDescent="0.25">
      <c r="A4" s="234"/>
      <c r="B4" s="236"/>
      <c r="C4" s="236"/>
      <c r="D4" s="236"/>
      <c r="E4" s="236"/>
      <c r="F4" s="236"/>
      <c r="G4" s="236"/>
      <c r="H4" s="236"/>
      <c r="I4" s="236"/>
      <c r="J4" s="236"/>
      <c r="K4" s="308"/>
    </row>
    <row r="5" spans="1:11" x14ac:dyDescent="0.25">
      <c r="A5" s="234"/>
      <c r="B5" s="236"/>
      <c r="C5" s="236"/>
      <c r="D5" s="236"/>
      <c r="E5" s="236"/>
      <c r="F5" s="236"/>
      <c r="G5" s="236"/>
      <c r="H5" s="236"/>
      <c r="I5" s="236"/>
      <c r="J5" s="236"/>
      <c r="K5" s="308"/>
    </row>
    <row r="6" spans="1:11" ht="48.75" customHeight="1" thickBot="1" x14ac:dyDescent="0.3">
      <c r="A6" s="307"/>
      <c r="B6" s="305"/>
      <c r="C6" s="305"/>
      <c r="D6" s="305"/>
      <c r="E6" s="305"/>
      <c r="F6" s="305"/>
      <c r="G6" s="305"/>
      <c r="H6" s="305"/>
      <c r="I6" s="305"/>
      <c r="J6" s="305"/>
      <c r="K6" s="309"/>
    </row>
    <row r="7" spans="1:11" ht="15.75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1">
        <v>11</v>
      </c>
    </row>
    <row r="8" spans="1:11" ht="105" x14ac:dyDescent="0.25">
      <c r="A8" s="159">
        <v>1</v>
      </c>
      <c r="B8" s="157" t="s">
        <v>184</v>
      </c>
      <c r="C8" s="157" t="s">
        <v>152</v>
      </c>
      <c r="D8" s="157" t="s">
        <v>550</v>
      </c>
      <c r="E8" s="157" t="s">
        <v>187</v>
      </c>
      <c r="F8" s="157" t="s">
        <v>551</v>
      </c>
      <c r="G8" s="157" t="s">
        <v>153</v>
      </c>
      <c r="H8" s="158">
        <v>73</v>
      </c>
      <c r="I8" s="157">
        <v>7</v>
      </c>
      <c r="J8" s="157">
        <v>3</v>
      </c>
      <c r="K8" s="160"/>
    </row>
    <row r="9" spans="1:11" ht="105" x14ac:dyDescent="0.25">
      <c r="A9" s="161">
        <v>2</v>
      </c>
      <c r="B9" s="155" t="s">
        <v>189</v>
      </c>
      <c r="C9" s="155" t="s">
        <v>152</v>
      </c>
      <c r="D9" s="155" t="s">
        <v>549</v>
      </c>
      <c r="E9" s="155"/>
      <c r="F9" s="155" t="s">
        <v>551</v>
      </c>
      <c r="G9" s="155" t="s">
        <v>153</v>
      </c>
      <c r="H9" s="155">
        <v>221</v>
      </c>
      <c r="I9" s="155">
        <v>8</v>
      </c>
      <c r="J9" s="155">
        <v>5</v>
      </c>
      <c r="K9" s="39"/>
    </row>
    <row r="10" spans="1:11" ht="105" x14ac:dyDescent="0.25">
      <c r="A10" s="161">
        <v>3</v>
      </c>
      <c r="B10" s="155" t="s">
        <v>190</v>
      </c>
      <c r="C10" s="155" t="s">
        <v>152</v>
      </c>
      <c r="D10" s="155" t="s">
        <v>185</v>
      </c>
      <c r="E10" s="155"/>
      <c r="F10" s="155" t="s">
        <v>551</v>
      </c>
      <c r="G10" s="155" t="s">
        <v>153</v>
      </c>
      <c r="H10" s="155">
        <v>74</v>
      </c>
      <c r="I10" s="155">
        <v>8</v>
      </c>
      <c r="J10" s="155">
        <v>3</v>
      </c>
      <c r="K10" s="39"/>
    </row>
    <row r="11" spans="1:11" ht="105.75" thickBot="1" x14ac:dyDescent="0.3">
      <c r="A11" s="162">
        <v>4</v>
      </c>
      <c r="B11" s="163" t="s">
        <v>191</v>
      </c>
      <c r="C11" s="163" t="s">
        <v>152</v>
      </c>
      <c r="D11" s="163" t="s">
        <v>186</v>
      </c>
      <c r="E11" s="163"/>
      <c r="F11" s="163" t="s">
        <v>551</v>
      </c>
      <c r="G11" s="163" t="s">
        <v>153</v>
      </c>
      <c r="H11" s="163">
        <v>145</v>
      </c>
      <c r="I11" s="163">
        <v>7</v>
      </c>
      <c r="J11" s="163">
        <v>2</v>
      </c>
      <c r="K11" s="43"/>
    </row>
    <row r="12" spans="1:11" x14ac:dyDescent="0.25">
      <c r="H12" s="156"/>
    </row>
  </sheetData>
  <mergeCells count="12">
    <mergeCell ref="A1:K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F28F-477C-4FFB-B244-2DD3B3B8F78D}">
  <dimension ref="A1:D15"/>
  <sheetViews>
    <sheetView workbookViewId="0">
      <selection activeCell="A3" sqref="A3"/>
    </sheetView>
  </sheetViews>
  <sheetFormatPr defaultRowHeight="15" x14ac:dyDescent="0.25"/>
  <cols>
    <col min="1" max="1" width="5.7109375" customWidth="1"/>
    <col min="2" max="2" width="62.42578125" customWidth="1"/>
    <col min="3" max="3" width="17.5703125" customWidth="1"/>
    <col min="4" max="4" width="22.140625" customWidth="1"/>
  </cols>
  <sheetData>
    <row r="1" spans="1:4" ht="15.75" x14ac:dyDescent="0.25">
      <c r="A1" s="306" t="s">
        <v>552</v>
      </c>
      <c r="B1" s="306"/>
      <c r="C1" s="306"/>
      <c r="D1" s="306"/>
    </row>
    <row r="2" spans="1:4" ht="15.75" thickBot="1" x14ac:dyDescent="0.3"/>
    <row r="3" spans="1:4" ht="30.75" thickBot="1" x14ac:dyDescent="0.3">
      <c r="A3" s="167" t="s">
        <v>73</v>
      </c>
      <c r="B3" s="107" t="s">
        <v>0</v>
      </c>
      <c r="C3" s="107" t="s">
        <v>57</v>
      </c>
      <c r="D3" s="168"/>
    </row>
    <row r="4" spans="1:4" ht="30" x14ac:dyDescent="0.25">
      <c r="A4" s="316">
        <v>1</v>
      </c>
      <c r="B4" s="59" t="s">
        <v>58</v>
      </c>
      <c r="C4" s="317" t="s">
        <v>64</v>
      </c>
      <c r="D4" s="319" t="s">
        <v>188</v>
      </c>
    </row>
    <row r="5" spans="1:4" x14ac:dyDescent="0.25">
      <c r="A5" s="234"/>
      <c r="B5" s="98" t="s">
        <v>60</v>
      </c>
      <c r="C5" s="317"/>
      <c r="D5" s="319"/>
    </row>
    <row r="6" spans="1:4" x14ac:dyDescent="0.25">
      <c r="A6" s="234"/>
      <c r="B6" s="98" t="s">
        <v>61</v>
      </c>
      <c r="C6" s="318"/>
      <c r="D6" s="320"/>
    </row>
    <row r="7" spans="1:4" ht="30" x14ac:dyDescent="0.25">
      <c r="A7" s="97">
        <v>2</v>
      </c>
      <c r="B7" s="98" t="s">
        <v>62</v>
      </c>
      <c r="C7" s="166" t="s">
        <v>63</v>
      </c>
      <c r="D7" s="99">
        <v>6</v>
      </c>
    </row>
    <row r="8" spans="1:4" x14ac:dyDescent="0.25">
      <c r="A8" s="315" t="s">
        <v>71</v>
      </c>
      <c r="B8" s="235" t="s">
        <v>65</v>
      </c>
      <c r="C8" s="311" t="s">
        <v>63</v>
      </c>
      <c r="D8" s="237">
        <v>6</v>
      </c>
    </row>
    <row r="9" spans="1:4" x14ac:dyDescent="0.25">
      <c r="A9" s="315"/>
      <c r="B9" s="235"/>
      <c r="C9" s="311"/>
      <c r="D9" s="237"/>
    </row>
    <row r="10" spans="1:4" x14ac:dyDescent="0.25">
      <c r="A10" s="315" t="s">
        <v>16</v>
      </c>
      <c r="B10" s="235" t="s">
        <v>66</v>
      </c>
      <c r="C10" s="311" t="s">
        <v>63</v>
      </c>
      <c r="D10" s="237">
        <v>0</v>
      </c>
    </row>
    <row r="11" spans="1:4" x14ac:dyDescent="0.25">
      <c r="A11" s="315"/>
      <c r="B11" s="235"/>
      <c r="C11" s="311"/>
      <c r="D11" s="237"/>
    </row>
    <row r="12" spans="1:4" x14ac:dyDescent="0.25">
      <c r="A12" s="234">
        <v>3</v>
      </c>
      <c r="B12" s="235" t="s">
        <v>67</v>
      </c>
      <c r="C12" s="311" t="s">
        <v>68</v>
      </c>
      <c r="D12" s="171">
        <v>8.3333333333333332E-3</v>
      </c>
    </row>
    <row r="13" spans="1:4" x14ac:dyDescent="0.25">
      <c r="A13" s="234"/>
      <c r="B13" s="235"/>
      <c r="C13" s="311"/>
      <c r="D13" s="99" t="s">
        <v>69</v>
      </c>
    </row>
    <row r="14" spans="1:4" x14ac:dyDescent="0.25">
      <c r="A14" s="234">
        <v>4</v>
      </c>
      <c r="B14" s="235" t="s">
        <v>70</v>
      </c>
      <c r="C14" s="311" t="s">
        <v>68</v>
      </c>
      <c r="D14" s="313">
        <v>3.4722222222222224E-2</v>
      </c>
    </row>
    <row r="15" spans="1:4" ht="15.75" thickBot="1" x14ac:dyDescent="0.3">
      <c r="A15" s="307"/>
      <c r="B15" s="310"/>
      <c r="C15" s="312"/>
      <c r="D15" s="314"/>
    </row>
  </sheetData>
  <mergeCells count="19">
    <mergeCell ref="A1:D1"/>
    <mergeCell ref="A10:A11"/>
    <mergeCell ref="B10:B11"/>
    <mergeCell ref="C10:C11"/>
    <mergeCell ref="D10:D11"/>
    <mergeCell ref="A4:A6"/>
    <mergeCell ref="C4:C6"/>
    <mergeCell ref="D4:D6"/>
    <mergeCell ref="A8:A9"/>
    <mergeCell ref="B8:B9"/>
    <mergeCell ref="C8:C9"/>
    <mergeCell ref="D8:D9"/>
    <mergeCell ref="A14:A15"/>
    <mergeCell ref="B14:B15"/>
    <mergeCell ref="C14:C15"/>
    <mergeCell ref="D14:D15"/>
    <mergeCell ref="A12:A13"/>
    <mergeCell ref="B12:B13"/>
    <mergeCell ref="C12:C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1941-59D3-46E5-A7ED-DC5767DADC85}">
  <dimension ref="A1:A38"/>
  <sheetViews>
    <sheetView workbookViewId="0">
      <selection activeCell="D9" sqref="D9"/>
    </sheetView>
  </sheetViews>
  <sheetFormatPr defaultRowHeight="15" x14ac:dyDescent="0.25"/>
  <cols>
    <col min="1" max="1" width="100.5703125" style="45" customWidth="1"/>
    <col min="2" max="16384" width="9.140625" style="45"/>
  </cols>
  <sheetData>
    <row r="1" spans="1:1" ht="62.25" customHeight="1" x14ac:dyDescent="0.25">
      <c r="A1" s="140" t="s">
        <v>553</v>
      </c>
    </row>
    <row r="2" spans="1:1" x14ac:dyDescent="0.25">
      <c r="A2" s="147" t="s">
        <v>556</v>
      </c>
    </row>
    <row r="3" spans="1:1" ht="30" x14ac:dyDescent="0.25">
      <c r="A3" s="147" t="s">
        <v>554</v>
      </c>
    </row>
    <row r="4" spans="1:1" ht="30" x14ac:dyDescent="0.25">
      <c r="A4" s="147" t="s">
        <v>555</v>
      </c>
    </row>
    <row r="6" spans="1:1" ht="47.25" x14ac:dyDescent="0.25">
      <c r="A6" s="50" t="s">
        <v>557</v>
      </c>
    </row>
    <row r="7" spans="1:1" ht="30" x14ac:dyDescent="0.25">
      <c r="A7" s="49" t="s">
        <v>558</v>
      </c>
    </row>
    <row r="8" spans="1:1" x14ac:dyDescent="0.25">
      <c r="A8" s="49"/>
    </row>
    <row r="9" spans="1:1" ht="409.5" x14ac:dyDescent="0.25">
      <c r="A9" s="50" t="s">
        <v>559</v>
      </c>
    </row>
    <row r="10" spans="1:1" ht="105" x14ac:dyDescent="0.25">
      <c r="A10" s="49" t="s">
        <v>192</v>
      </c>
    </row>
    <row r="11" spans="1:1" x14ac:dyDescent="0.25">
      <c r="A11" s="49"/>
    </row>
    <row r="12" spans="1:1" x14ac:dyDescent="0.25">
      <c r="A12" s="49"/>
    </row>
    <row r="13" spans="1:1" x14ac:dyDescent="0.25">
      <c r="A13" s="49"/>
    </row>
    <row r="14" spans="1:1" x14ac:dyDescent="0.25">
      <c r="A14" s="49"/>
    </row>
    <row r="15" spans="1:1" x14ac:dyDescent="0.25">
      <c r="A15" s="49"/>
    </row>
    <row r="16" spans="1:1" x14ac:dyDescent="0.25">
      <c r="A16" s="49"/>
    </row>
    <row r="17" spans="1:1" x14ac:dyDescent="0.25">
      <c r="A17" s="49"/>
    </row>
    <row r="18" spans="1:1" x14ac:dyDescent="0.25">
      <c r="A18" s="49"/>
    </row>
    <row r="19" spans="1:1" x14ac:dyDescent="0.25">
      <c r="A19" s="49"/>
    </row>
    <row r="20" spans="1:1" x14ac:dyDescent="0.25">
      <c r="A20" s="49"/>
    </row>
    <row r="21" spans="1:1" x14ac:dyDescent="0.25">
      <c r="A21" s="49"/>
    </row>
    <row r="22" spans="1:1" x14ac:dyDescent="0.25">
      <c r="A22" s="49"/>
    </row>
    <row r="23" spans="1:1" x14ac:dyDescent="0.25">
      <c r="A23" s="49"/>
    </row>
    <row r="24" spans="1:1" x14ac:dyDescent="0.25">
      <c r="A24" s="49"/>
    </row>
    <row r="25" spans="1:1" x14ac:dyDescent="0.25">
      <c r="A25" s="49"/>
    </row>
    <row r="26" spans="1:1" x14ac:dyDescent="0.25">
      <c r="A26" s="49"/>
    </row>
    <row r="27" spans="1:1" x14ac:dyDescent="0.25">
      <c r="A27" s="49"/>
    </row>
    <row r="28" spans="1:1" x14ac:dyDescent="0.25">
      <c r="A28" s="49"/>
    </row>
    <row r="29" spans="1:1" x14ac:dyDescent="0.25">
      <c r="A29" s="49"/>
    </row>
    <row r="30" spans="1:1" x14ac:dyDescent="0.25">
      <c r="A30" s="49"/>
    </row>
    <row r="31" spans="1:1" x14ac:dyDescent="0.25">
      <c r="A31" s="49"/>
    </row>
    <row r="32" spans="1:1" x14ac:dyDescent="0.25">
      <c r="A32" s="49"/>
    </row>
    <row r="33" spans="1:1" x14ac:dyDescent="0.25">
      <c r="A33" s="49"/>
    </row>
    <row r="34" spans="1:1" x14ac:dyDescent="0.25">
      <c r="A34" s="49"/>
    </row>
    <row r="35" spans="1:1" x14ac:dyDescent="0.25">
      <c r="A35" s="49"/>
    </row>
    <row r="36" spans="1:1" x14ac:dyDescent="0.25">
      <c r="A36" s="49"/>
    </row>
    <row r="37" spans="1:1" x14ac:dyDescent="0.25">
      <c r="A37" s="49"/>
    </row>
    <row r="38" spans="1:1" x14ac:dyDescent="0.25">
      <c r="A38" s="49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241F-5910-4E5A-B2DB-60110448601E}">
  <dimension ref="A1:H93"/>
  <sheetViews>
    <sheetView workbookViewId="0">
      <selection activeCell="F95" sqref="F95"/>
    </sheetView>
  </sheetViews>
  <sheetFormatPr defaultRowHeight="15" x14ac:dyDescent="0.25"/>
  <cols>
    <col min="1" max="3" width="9.140625" style="146"/>
    <col min="4" max="4" width="52.42578125" style="146" customWidth="1"/>
    <col min="5" max="8" width="10.7109375" style="146" customWidth="1"/>
    <col min="9" max="16384" width="9.140625" style="146"/>
  </cols>
  <sheetData>
    <row r="1" spans="1:8" ht="47.25" customHeight="1" x14ac:dyDescent="0.25">
      <c r="A1" s="225" t="s">
        <v>560</v>
      </c>
      <c r="B1" s="225"/>
      <c r="C1" s="225"/>
      <c r="D1" s="225"/>
      <c r="E1" s="225"/>
      <c r="F1" s="225"/>
      <c r="G1" s="225"/>
      <c r="H1" s="225"/>
    </row>
    <row r="2" spans="1:8" ht="33" customHeight="1" x14ac:dyDescent="0.25">
      <c r="A2" s="272" t="s">
        <v>182</v>
      </c>
      <c r="B2" s="272"/>
      <c r="C2" s="272"/>
      <c r="D2" s="272"/>
      <c r="E2" s="272"/>
      <c r="F2" s="272"/>
      <c r="G2" s="272"/>
      <c r="H2" s="272"/>
    </row>
    <row r="4" spans="1:8" ht="15.75" thickBot="1" x14ac:dyDescent="0.3">
      <c r="A4" s="342" t="s">
        <v>572</v>
      </c>
      <c r="B4" s="342"/>
      <c r="C4" s="342"/>
      <c r="D4" s="342"/>
      <c r="E4" s="342"/>
      <c r="F4" s="342"/>
      <c r="G4" s="342"/>
      <c r="H4" s="342"/>
    </row>
    <row r="5" spans="1:8" ht="30.75" customHeight="1" thickBot="1" x14ac:dyDescent="0.3">
      <c r="A5" s="329" t="s">
        <v>561</v>
      </c>
      <c r="B5" s="330"/>
      <c r="C5" s="330"/>
      <c r="D5" s="330"/>
      <c r="E5" s="330" t="s">
        <v>566</v>
      </c>
      <c r="F5" s="330"/>
      <c r="G5" s="330" t="s">
        <v>567</v>
      </c>
      <c r="H5" s="331"/>
    </row>
    <row r="6" spans="1:8" x14ac:dyDescent="0.25">
      <c r="A6" s="335" t="s">
        <v>562</v>
      </c>
      <c r="B6" s="336"/>
      <c r="C6" s="336"/>
      <c r="D6" s="336"/>
      <c r="E6" s="247">
        <v>302</v>
      </c>
      <c r="F6" s="247"/>
      <c r="G6" s="332">
        <f>E6*100/404</f>
        <v>74.752475247524757</v>
      </c>
      <c r="H6" s="333"/>
    </row>
    <row r="7" spans="1:8" x14ac:dyDescent="0.25">
      <c r="A7" s="321" t="s">
        <v>563</v>
      </c>
      <c r="B7" s="322"/>
      <c r="C7" s="322"/>
      <c r="D7" s="322"/>
      <c r="E7" s="236">
        <v>39</v>
      </c>
      <c r="F7" s="236"/>
      <c r="G7" s="340">
        <f>E7*100/404</f>
        <v>9.653465346534654</v>
      </c>
      <c r="H7" s="341"/>
    </row>
    <row r="8" spans="1:8" ht="15.75" thickBot="1" x14ac:dyDescent="0.3">
      <c r="A8" s="325" t="s">
        <v>564</v>
      </c>
      <c r="B8" s="326"/>
      <c r="C8" s="326"/>
      <c r="D8" s="326"/>
      <c r="E8" s="305">
        <v>63</v>
      </c>
      <c r="F8" s="305"/>
      <c r="G8" s="337">
        <f>E8*100/404</f>
        <v>15.594059405940595</v>
      </c>
      <c r="H8" s="338"/>
    </row>
    <row r="10" spans="1:8" ht="15.75" thickBot="1" x14ac:dyDescent="0.3">
      <c r="A10" s="223" t="s">
        <v>565</v>
      </c>
      <c r="B10" s="223"/>
      <c r="C10" s="223"/>
      <c r="D10" s="223"/>
      <c r="E10" s="223"/>
      <c r="F10" s="223"/>
      <c r="G10" s="223"/>
      <c r="H10" s="223"/>
    </row>
    <row r="11" spans="1:8" ht="30.75" customHeight="1" thickBot="1" x14ac:dyDescent="0.3">
      <c r="A11" s="329" t="s">
        <v>571</v>
      </c>
      <c r="B11" s="330"/>
      <c r="C11" s="330"/>
      <c r="D11" s="330"/>
      <c r="E11" s="330" t="s">
        <v>566</v>
      </c>
      <c r="F11" s="330"/>
      <c r="G11" s="330" t="s">
        <v>567</v>
      </c>
      <c r="H11" s="331"/>
    </row>
    <row r="12" spans="1:8" x14ac:dyDescent="0.25">
      <c r="A12" s="335" t="s">
        <v>568</v>
      </c>
      <c r="B12" s="336"/>
      <c r="C12" s="336"/>
      <c r="D12" s="336"/>
      <c r="E12" s="247">
        <v>404</v>
      </c>
      <c r="F12" s="247"/>
      <c r="G12" s="332">
        <f>E12*100/404</f>
        <v>100</v>
      </c>
      <c r="H12" s="333"/>
    </row>
    <row r="13" spans="1:8" x14ac:dyDescent="0.25">
      <c r="A13" s="321" t="s">
        <v>569</v>
      </c>
      <c r="B13" s="322"/>
      <c r="C13" s="322"/>
      <c r="D13" s="322"/>
      <c r="E13" s="236">
        <v>0</v>
      </c>
      <c r="F13" s="236"/>
      <c r="G13" s="340">
        <f>E13*100/404</f>
        <v>0</v>
      </c>
      <c r="H13" s="341"/>
    </row>
    <row r="14" spans="1:8" ht="15.75" thickBot="1" x14ac:dyDescent="0.3">
      <c r="A14" s="325" t="s">
        <v>570</v>
      </c>
      <c r="B14" s="326"/>
      <c r="C14" s="326"/>
      <c r="D14" s="326"/>
      <c r="E14" s="305">
        <v>0</v>
      </c>
      <c r="F14" s="305"/>
      <c r="G14" s="337">
        <f>E14*100/404</f>
        <v>0</v>
      </c>
      <c r="H14" s="338"/>
    </row>
    <row r="16" spans="1:8" ht="15.75" thickBot="1" x14ac:dyDescent="0.3">
      <c r="A16" s="339" t="s">
        <v>195</v>
      </c>
      <c r="B16" s="339"/>
      <c r="C16" s="339"/>
      <c r="D16" s="339"/>
      <c r="E16" s="339"/>
      <c r="F16" s="339"/>
      <c r="G16" s="339"/>
      <c r="H16" s="339"/>
    </row>
    <row r="17" spans="1:8" ht="30.75" customHeight="1" thickBot="1" x14ac:dyDescent="0.3">
      <c r="A17" s="329" t="s">
        <v>571</v>
      </c>
      <c r="B17" s="330"/>
      <c r="C17" s="330"/>
      <c r="D17" s="330"/>
      <c r="E17" s="330" t="s">
        <v>566</v>
      </c>
      <c r="F17" s="330"/>
      <c r="G17" s="330" t="s">
        <v>567</v>
      </c>
      <c r="H17" s="331"/>
    </row>
    <row r="18" spans="1:8" x14ac:dyDescent="0.25">
      <c r="A18" s="321" t="s">
        <v>193</v>
      </c>
      <c r="B18" s="322"/>
      <c r="C18" s="322"/>
      <c r="D18" s="322"/>
      <c r="E18" s="236">
        <v>404</v>
      </c>
      <c r="F18" s="236"/>
      <c r="G18" s="332">
        <f>E18*100/404</f>
        <v>100</v>
      </c>
      <c r="H18" s="333"/>
    </row>
    <row r="19" spans="1:8" ht="15.75" thickBot="1" x14ac:dyDescent="0.3">
      <c r="A19" s="325" t="s">
        <v>194</v>
      </c>
      <c r="B19" s="326"/>
      <c r="C19" s="326"/>
      <c r="D19" s="326"/>
      <c r="E19" s="305">
        <v>0</v>
      </c>
      <c r="F19" s="305"/>
      <c r="G19" s="337">
        <f>E19*100/404</f>
        <v>0</v>
      </c>
      <c r="H19" s="338"/>
    </row>
    <row r="21" spans="1:8" ht="15.75" thickBot="1" x14ac:dyDescent="0.3">
      <c r="A21" s="339" t="s">
        <v>196</v>
      </c>
      <c r="B21" s="339"/>
      <c r="C21" s="339"/>
      <c r="D21" s="339"/>
      <c r="E21" s="339"/>
      <c r="F21" s="339"/>
      <c r="G21" s="339"/>
      <c r="H21" s="339"/>
    </row>
    <row r="22" spans="1:8" ht="30.75" customHeight="1" thickBot="1" x14ac:dyDescent="0.3">
      <c r="A22" s="329" t="s">
        <v>571</v>
      </c>
      <c r="B22" s="330"/>
      <c r="C22" s="330"/>
      <c r="D22" s="330"/>
      <c r="E22" s="330" t="s">
        <v>566</v>
      </c>
      <c r="F22" s="330"/>
      <c r="G22" s="330" t="s">
        <v>567</v>
      </c>
      <c r="H22" s="331"/>
    </row>
    <row r="23" spans="1:8" x14ac:dyDescent="0.25">
      <c r="A23" s="335" t="s">
        <v>193</v>
      </c>
      <c r="B23" s="336"/>
      <c r="C23" s="336"/>
      <c r="D23" s="336"/>
      <c r="E23" s="247">
        <v>404</v>
      </c>
      <c r="F23" s="247"/>
      <c r="G23" s="332">
        <f>E23*100/404</f>
        <v>100</v>
      </c>
      <c r="H23" s="333"/>
    </row>
    <row r="24" spans="1:8" ht="15.75" thickBot="1" x14ac:dyDescent="0.3">
      <c r="A24" s="325" t="s">
        <v>194</v>
      </c>
      <c r="B24" s="326"/>
      <c r="C24" s="326"/>
      <c r="D24" s="326"/>
      <c r="E24" s="305">
        <v>0</v>
      </c>
      <c r="F24" s="305"/>
      <c r="G24" s="337">
        <f>E24*100/404</f>
        <v>0</v>
      </c>
      <c r="H24" s="338"/>
    </row>
    <row r="26" spans="1:8" ht="15.75" thickBot="1" x14ac:dyDescent="0.3">
      <c r="A26" s="223" t="s">
        <v>573</v>
      </c>
      <c r="B26" s="223"/>
      <c r="C26" s="223"/>
      <c r="D26" s="223"/>
      <c r="E26" s="223"/>
      <c r="F26" s="223"/>
      <c r="G26" s="223"/>
      <c r="H26" s="223"/>
    </row>
    <row r="27" spans="1:8" ht="30.75" customHeight="1" thickBot="1" x14ac:dyDescent="0.3">
      <c r="A27" s="329" t="s">
        <v>571</v>
      </c>
      <c r="B27" s="330"/>
      <c r="C27" s="330"/>
      <c r="D27" s="330"/>
      <c r="E27" s="330" t="s">
        <v>566</v>
      </c>
      <c r="F27" s="330"/>
      <c r="G27" s="330" t="s">
        <v>567</v>
      </c>
      <c r="H27" s="331"/>
    </row>
    <row r="28" spans="1:8" x14ac:dyDescent="0.25">
      <c r="A28" s="335" t="s">
        <v>197</v>
      </c>
      <c r="B28" s="336"/>
      <c r="C28" s="336"/>
      <c r="D28" s="336"/>
      <c r="E28" s="247">
        <v>0</v>
      </c>
      <c r="F28" s="247"/>
      <c r="G28" s="332">
        <f>E28*100/404</f>
        <v>0</v>
      </c>
      <c r="H28" s="333"/>
    </row>
    <row r="29" spans="1:8" x14ac:dyDescent="0.25">
      <c r="A29" s="321" t="s">
        <v>198</v>
      </c>
      <c r="B29" s="322"/>
      <c r="C29" s="322"/>
      <c r="D29" s="322"/>
      <c r="E29" s="236">
        <v>0</v>
      </c>
      <c r="F29" s="236"/>
      <c r="G29" s="323">
        <f>E29*100/404</f>
        <v>0</v>
      </c>
      <c r="H29" s="324"/>
    </row>
    <row r="30" spans="1:8" x14ac:dyDescent="0.25">
      <c r="A30" s="321" t="s">
        <v>200</v>
      </c>
      <c r="B30" s="322"/>
      <c r="C30" s="322"/>
      <c r="D30" s="322"/>
      <c r="E30" s="236">
        <v>36</v>
      </c>
      <c r="F30" s="236"/>
      <c r="G30" s="323">
        <f>E30*100/404</f>
        <v>8.9108910891089117</v>
      </c>
      <c r="H30" s="324"/>
    </row>
    <row r="31" spans="1:8" x14ac:dyDescent="0.25">
      <c r="A31" s="321" t="s">
        <v>199</v>
      </c>
      <c r="B31" s="322"/>
      <c r="C31" s="322"/>
      <c r="D31" s="322"/>
      <c r="E31" s="236">
        <v>137</v>
      </c>
      <c r="F31" s="236"/>
      <c r="G31" s="323">
        <f>E31*100/404</f>
        <v>33.910891089108908</v>
      </c>
      <c r="H31" s="324"/>
    </row>
    <row r="32" spans="1:8" ht="15.75" thickBot="1" x14ac:dyDescent="0.3">
      <c r="A32" s="325" t="s">
        <v>201</v>
      </c>
      <c r="B32" s="326"/>
      <c r="C32" s="326"/>
      <c r="D32" s="326"/>
      <c r="E32" s="305">
        <v>231</v>
      </c>
      <c r="F32" s="305"/>
      <c r="G32" s="327">
        <f>E32*100/404</f>
        <v>57.178217821782177</v>
      </c>
      <c r="H32" s="328"/>
    </row>
    <row r="34" spans="1:8" ht="31.5" customHeight="1" thickBot="1" x14ac:dyDescent="0.3">
      <c r="A34" s="223" t="s">
        <v>205</v>
      </c>
      <c r="B34" s="223"/>
      <c r="C34" s="223"/>
      <c r="D34" s="223"/>
      <c r="E34" s="223"/>
      <c r="F34" s="223"/>
      <c r="G34" s="223"/>
      <c r="H34" s="223"/>
    </row>
    <row r="35" spans="1:8" ht="30.75" customHeight="1" thickBot="1" x14ac:dyDescent="0.3">
      <c r="A35" s="329" t="s">
        <v>571</v>
      </c>
      <c r="B35" s="330"/>
      <c r="C35" s="330"/>
      <c r="D35" s="330"/>
      <c r="E35" s="330" t="s">
        <v>566</v>
      </c>
      <c r="F35" s="330"/>
      <c r="G35" s="330" t="s">
        <v>567</v>
      </c>
      <c r="H35" s="331"/>
    </row>
    <row r="36" spans="1:8" x14ac:dyDescent="0.25">
      <c r="A36" s="321" t="s">
        <v>197</v>
      </c>
      <c r="B36" s="322"/>
      <c r="C36" s="322"/>
      <c r="D36" s="322"/>
      <c r="E36" s="236">
        <v>0</v>
      </c>
      <c r="F36" s="236"/>
      <c r="G36" s="332">
        <f>E36*100/404</f>
        <v>0</v>
      </c>
      <c r="H36" s="333"/>
    </row>
    <row r="37" spans="1:8" x14ac:dyDescent="0.25">
      <c r="A37" s="321" t="s">
        <v>198</v>
      </c>
      <c r="B37" s="322"/>
      <c r="C37" s="322"/>
      <c r="D37" s="322"/>
      <c r="E37" s="236">
        <v>0</v>
      </c>
      <c r="F37" s="236"/>
      <c r="G37" s="323">
        <f>E37*100/404</f>
        <v>0</v>
      </c>
      <c r="H37" s="324"/>
    </row>
    <row r="38" spans="1:8" x14ac:dyDescent="0.25">
      <c r="A38" s="321" t="s">
        <v>200</v>
      </c>
      <c r="B38" s="322"/>
      <c r="C38" s="322"/>
      <c r="D38" s="322"/>
      <c r="E38" s="236">
        <v>9</v>
      </c>
      <c r="F38" s="236"/>
      <c r="G38" s="323">
        <f>E38*100/404</f>
        <v>2.2277227722772279</v>
      </c>
      <c r="H38" s="324"/>
    </row>
    <row r="39" spans="1:8" x14ac:dyDescent="0.25">
      <c r="A39" s="321" t="s">
        <v>199</v>
      </c>
      <c r="B39" s="322"/>
      <c r="C39" s="322"/>
      <c r="D39" s="322"/>
      <c r="E39" s="236">
        <v>202</v>
      </c>
      <c r="F39" s="236"/>
      <c r="G39" s="323">
        <f>E39*100/404</f>
        <v>50</v>
      </c>
      <c r="H39" s="324"/>
    </row>
    <row r="40" spans="1:8" ht="15.75" thickBot="1" x14ac:dyDescent="0.3">
      <c r="A40" s="325" t="s">
        <v>201</v>
      </c>
      <c r="B40" s="326"/>
      <c r="C40" s="326"/>
      <c r="D40" s="326"/>
      <c r="E40" s="305">
        <v>193</v>
      </c>
      <c r="F40" s="305"/>
      <c r="G40" s="327">
        <f>E40*100/404</f>
        <v>47.772277227722775</v>
      </c>
      <c r="H40" s="328"/>
    </row>
    <row r="42" spans="1:8" ht="15.75" thickBot="1" x14ac:dyDescent="0.3">
      <c r="A42" s="223" t="s">
        <v>202</v>
      </c>
      <c r="B42" s="223"/>
      <c r="C42" s="223"/>
      <c r="D42" s="223"/>
      <c r="E42" s="223"/>
      <c r="F42" s="223"/>
      <c r="G42" s="223"/>
      <c r="H42" s="223"/>
    </row>
    <row r="43" spans="1:8" ht="30.75" customHeight="1" thickBot="1" x14ac:dyDescent="0.3">
      <c r="A43" s="329" t="s">
        <v>571</v>
      </c>
      <c r="B43" s="330"/>
      <c r="C43" s="330"/>
      <c r="D43" s="330"/>
      <c r="E43" s="330" t="s">
        <v>566</v>
      </c>
      <c r="F43" s="330"/>
      <c r="G43" s="330" t="s">
        <v>567</v>
      </c>
      <c r="H43" s="331"/>
    </row>
    <row r="44" spans="1:8" x14ac:dyDescent="0.25">
      <c r="A44" s="321" t="s">
        <v>197</v>
      </c>
      <c r="B44" s="322"/>
      <c r="C44" s="322"/>
      <c r="D44" s="322"/>
      <c r="E44" s="236">
        <v>1</v>
      </c>
      <c r="F44" s="236"/>
      <c r="G44" s="332">
        <f>E44*100/404</f>
        <v>0.24752475247524752</v>
      </c>
      <c r="H44" s="333"/>
    </row>
    <row r="45" spans="1:8" x14ac:dyDescent="0.25">
      <c r="A45" s="321" t="s">
        <v>198</v>
      </c>
      <c r="B45" s="322"/>
      <c r="C45" s="322"/>
      <c r="D45" s="322"/>
      <c r="E45" s="236">
        <v>10</v>
      </c>
      <c r="F45" s="236"/>
      <c r="G45" s="323">
        <f>E45*100/404</f>
        <v>2.4752475247524752</v>
      </c>
      <c r="H45" s="324"/>
    </row>
    <row r="46" spans="1:8" x14ac:dyDescent="0.25">
      <c r="A46" s="321" t="s">
        <v>200</v>
      </c>
      <c r="B46" s="322"/>
      <c r="C46" s="322"/>
      <c r="D46" s="322"/>
      <c r="E46" s="236">
        <v>82</v>
      </c>
      <c r="F46" s="236"/>
      <c r="G46" s="323">
        <f>E46*100/404</f>
        <v>20.297029702970296</v>
      </c>
      <c r="H46" s="324"/>
    </row>
    <row r="47" spans="1:8" x14ac:dyDescent="0.25">
      <c r="A47" s="321" t="s">
        <v>199</v>
      </c>
      <c r="B47" s="322"/>
      <c r="C47" s="322"/>
      <c r="D47" s="322"/>
      <c r="E47" s="236">
        <v>255</v>
      </c>
      <c r="F47" s="236"/>
      <c r="G47" s="323">
        <f>E47*100/404</f>
        <v>63.118811881188115</v>
      </c>
      <c r="H47" s="324"/>
    </row>
    <row r="48" spans="1:8" ht="15.75" thickBot="1" x14ac:dyDescent="0.3">
      <c r="A48" s="325" t="s">
        <v>201</v>
      </c>
      <c r="B48" s="326"/>
      <c r="C48" s="326"/>
      <c r="D48" s="326"/>
      <c r="E48" s="305">
        <v>56</v>
      </c>
      <c r="F48" s="305"/>
      <c r="G48" s="327">
        <f>E48*100/404</f>
        <v>13.861386138613861</v>
      </c>
      <c r="H48" s="328"/>
    </row>
    <row r="50" spans="1:8" ht="30.75" customHeight="1" thickBot="1" x14ac:dyDescent="0.3">
      <c r="A50" s="223" t="s">
        <v>203</v>
      </c>
      <c r="B50" s="223"/>
      <c r="C50" s="223"/>
      <c r="D50" s="223"/>
      <c r="E50" s="223"/>
      <c r="F50" s="223"/>
      <c r="G50" s="223"/>
      <c r="H50" s="223"/>
    </row>
    <row r="51" spans="1:8" ht="30.75" customHeight="1" thickBot="1" x14ac:dyDescent="0.3">
      <c r="A51" s="329" t="s">
        <v>571</v>
      </c>
      <c r="B51" s="330"/>
      <c r="C51" s="330"/>
      <c r="D51" s="330"/>
      <c r="E51" s="330" t="s">
        <v>566</v>
      </c>
      <c r="F51" s="330"/>
      <c r="G51" s="330" t="s">
        <v>567</v>
      </c>
      <c r="H51" s="331"/>
    </row>
    <row r="52" spans="1:8" x14ac:dyDescent="0.25">
      <c r="A52" s="321" t="s">
        <v>197</v>
      </c>
      <c r="B52" s="322"/>
      <c r="C52" s="322"/>
      <c r="D52" s="322"/>
      <c r="E52" s="236">
        <v>0</v>
      </c>
      <c r="F52" s="236"/>
      <c r="G52" s="332">
        <f>E52*100/404</f>
        <v>0</v>
      </c>
      <c r="H52" s="333"/>
    </row>
    <row r="53" spans="1:8" x14ac:dyDescent="0.25">
      <c r="A53" s="321" t="s">
        <v>198</v>
      </c>
      <c r="B53" s="322"/>
      <c r="C53" s="322"/>
      <c r="D53" s="322"/>
      <c r="E53" s="236">
        <v>0</v>
      </c>
      <c r="F53" s="236"/>
      <c r="G53" s="323">
        <f>E53*100/404</f>
        <v>0</v>
      </c>
      <c r="H53" s="324"/>
    </row>
    <row r="54" spans="1:8" x14ac:dyDescent="0.25">
      <c r="A54" s="321" t="s">
        <v>200</v>
      </c>
      <c r="B54" s="322"/>
      <c r="C54" s="322"/>
      <c r="D54" s="322"/>
      <c r="E54" s="236">
        <v>25</v>
      </c>
      <c r="F54" s="236"/>
      <c r="G54" s="323">
        <f>E54*100/404</f>
        <v>6.1881188118811883</v>
      </c>
      <c r="H54" s="324"/>
    </row>
    <row r="55" spans="1:8" x14ac:dyDescent="0.25">
      <c r="A55" s="321" t="s">
        <v>199</v>
      </c>
      <c r="B55" s="322"/>
      <c r="C55" s="322"/>
      <c r="D55" s="322"/>
      <c r="E55" s="236">
        <v>193</v>
      </c>
      <c r="F55" s="236"/>
      <c r="G55" s="323">
        <f>E55*100/404</f>
        <v>47.772277227722775</v>
      </c>
      <c r="H55" s="324"/>
    </row>
    <row r="56" spans="1:8" ht="15.75" thickBot="1" x14ac:dyDescent="0.3">
      <c r="A56" s="325" t="s">
        <v>201</v>
      </c>
      <c r="B56" s="326"/>
      <c r="C56" s="326"/>
      <c r="D56" s="326"/>
      <c r="E56" s="305">
        <v>186</v>
      </c>
      <c r="F56" s="305"/>
      <c r="G56" s="327">
        <f>E56*100/404</f>
        <v>46.039603960396036</v>
      </c>
      <c r="H56" s="328"/>
    </row>
    <row r="57" spans="1:8" x14ac:dyDescent="0.25">
      <c r="A57" s="172"/>
      <c r="B57" s="172"/>
      <c r="C57" s="172"/>
      <c r="D57" s="172"/>
      <c r="E57" s="172"/>
      <c r="F57" s="172"/>
      <c r="G57" s="172"/>
      <c r="H57" s="172"/>
    </row>
    <row r="58" spans="1:8" ht="15.75" thickBot="1" x14ac:dyDescent="0.3">
      <c r="A58" s="334" t="s">
        <v>204</v>
      </c>
      <c r="B58" s="334"/>
      <c r="C58" s="334"/>
      <c r="D58" s="334"/>
      <c r="E58" s="334"/>
      <c r="F58" s="334"/>
      <c r="G58" s="334"/>
      <c r="H58" s="334"/>
    </row>
    <row r="59" spans="1:8" ht="30.75" customHeight="1" thickBot="1" x14ac:dyDescent="0.3">
      <c r="A59" s="329" t="s">
        <v>571</v>
      </c>
      <c r="B59" s="330"/>
      <c r="C59" s="330"/>
      <c r="D59" s="330"/>
      <c r="E59" s="330" t="s">
        <v>566</v>
      </c>
      <c r="F59" s="330"/>
      <c r="G59" s="330" t="s">
        <v>567</v>
      </c>
      <c r="H59" s="331"/>
    </row>
    <row r="60" spans="1:8" x14ac:dyDescent="0.25">
      <c r="A60" s="322" t="s">
        <v>193</v>
      </c>
      <c r="B60" s="322"/>
      <c r="C60" s="322"/>
      <c r="D60" s="322"/>
      <c r="E60" s="236">
        <v>0</v>
      </c>
      <c r="F60" s="236"/>
      <c r="G60" s="323">
        <f>E60*100/404</f>
        <v>0</v>
      </c>
      <c r="H60" s="323"/>
    </row>
    <row r="61" spans="1:8" x14ac:dyDescent="0.25">
      <c r="A61" s="322" t="s">
        <v>194</v>
      </c>
      <c r="B61" s="322"/>
      <c r="C61" s="322"/>
      <c r="D61" s="322"/>
      <c r="E61" s="236">
        <v>404</v>
      </c>
      <c r="F61" s="236"/>
      <c r="G61" s="323">
        <f>E61*100/404</f>
        <v>100</v>
      </c>
      <c r="H61" s="323"/>
    </row>
    <row r="62" spans="1:8" x14ac:dyDescent="0.25">
      <c r="A62" s="172"/>
      <c r="B62" s="172"/>
      <c r="C62" s="172"/>
      <c r="D62" s="172"/>
      <c r="E62" s="172"/>
      <c r="F62" s="172"/>
      <c r="G62" s="172"/>
      <c r="H62" s="172"/>
    </row>
    <row r="63" spans="1:8" ht="30.75" customHeight="1" thickBot="1" x14ac:dyDescent="0.3">
      <c r="A63" s="223" t="s">
        <v>574</v>
      </c>
      <c r="B63" s="223"/>
      <c r="C63" s="223"/>
      <c r="D63" s="223"/>
      <c r="E63" s="223"/>
      <c r="F63" s="223"/>
      <c r="G63" s="223"/>
      <c r="H63" s="223"/>
    </row>
    <row r="64" spans="1:8" ht="30.75" customHeight="1" thickBot="1" x14ac:dyDescent="0.3">
      <c r="A64" s="329" t="s">
        <v>571</v>
      </c>
      <c r="B64" s="330"/>
      <c r="C64" s="330"/>
      <c r="D64" s="330"/>
      <c r="E64" s="330" t="s">
        <v>566</v>
      </c>
      <c r="F64" s="330"/>
      <c r="G64" s="330" t="s">
        <v>567</v>
      </c>
      <c r="H64" s="331"/>
    </row>
    <row r="65" spans="1:8" x14ac:dyDescent="0.25">
      <c r="A65" s="321" t="s">
        <v>197</v>
      </c>
      <c r="B65" s="322"/>
      <c r="C65" s="322"/>
      <c r="D65" s="322"/>
      <c r="E65" s="236">
        <v>10</v>
      </c>
      <c r="F65" s="236"/>
      <c r="G65" s="332">
        <f>E65*100/404</f>
        <v>2.4752475247524752</v>
      </c>
      <c r="H65" s="333"/>
    </row>
    <row r="66" spans="1:8" x14ac:dyDescent="0.25">
      <c r="A66" s="321" t="s">
        <v>198</v>
      </c>
      <c r="B66" s="322"/>
      <c r="C66" s="322"/>
      <c r="D66" s="322"/>
      <c r="E66" s="236">
        <v>26</v>
      </c>
      <c r="F66" s="236"/>
      <c r="G66" s="323">
        <f>E66*100/404</f>
        <v>6.435643564356436</v>
      </c>
      <c r="H66" s="324"/>
    </row>
    <row r="67" spans="1:8" x14ac:dyDescent="0.25">
      <c r="A67" s="321" t="s">
        <v>200</v>
      </c>
      <c r="B67" s="322"/>
      <c r="C67" s="322"/>
      <c r="D67" s="322"/>
      <c r="E67" s="236">
        <v>9</v>
      </c>
      <c r="F67" s="236"/>
      <c r="G67" s="323">
        <f>E67*100/404</f>
        <v>2.2277227722772279</v>
      </c>
      <c r="H67" s="324"/>
    </row>
    <row r="68" spans="1:8" x14ac:dyDescent="0.25">
      <c r="A68" s="321" t="s">
        <v>199</v>
      </c>
      <c r="B68" s="322"/>
      <c r="C68" s="322"/>
      <c r="D68" s="322"/>
      <c r="E68" s="236">
        <v>236</v>
      </c>
      <c r="F68" s="236"/>
      <c r="G68" s="323">
        <f>E68*100/404</f>
        <v>58.415841584158414</v>
      </c>
      <c r="H68" s="324"/>
    </row>
    <row r="69" spans="1:8" ht="15.75" thickBot="1" x14ac:dyDescent="0.3">
      <c r="A69" s="325" t="s">
        <v>201</v>
      </c>
      <c r="B69" s="326"/>
      <c r="C69" s="326"/>
      <c r="D69" s="326"/>
      <c r="E69" s="305">
        <v>123</v>
      </c>
      <c r="F69" s="305"/>
      <c r="G69" s="327">
        <f>E69*100/404</f>
        <v>30.445544554455445</v>
      </c>
      <c r="H69" s="328"/>
    </row>
    <row r="70" spans="1:8" x14ac:dyDescent="0.25">
      <c r="A70" s="172"/>
      <c r="B70" s="172"/>
      <c r="C70" s="172"/>
      <c r="D70" s="172"/>
      <c r="E70" s="172"/>
      <c r="F70" s="172"/>
      <c r="G70" s="172"/>
      <c r="H70" s="172"/>
    </row>
    <row r="71" spans="1:8" ht="15.75" thickBot="1" x14ac:dyDescent="0.3">
      <c r="A71" s="223" t="s">
        <v>575</v>
      </c>
      <c r="B71" s="223"/>
      <c r="C71" s="223"/>
      <c r="D71" s="223"/>
      <c r="E71" s="223"/>
      <c r="F71" s="223"/>
      <c r="G71" s="223"/>
      <c r="H71" s="223"/>
    </row>
    <row r="72" spans="1:8" ht="30.75" customHeight="1" thickBot="1" x14ac:dyDescent="0.3">
      <c r="A72" s="329" t="s">
        <v>571</v>
      </c>
      <c r="B72" s="330"/>
      <c r="C72" s="330"/>
      <c r="D72" s="330"/>
      <c r="E72" s="330" t="s">
        <v>566</v>
      </c>
      <c r="F72" s="330"/>
      <c r="G72" s="330" t="s">
        <v>567</v>
      </c>
      <c r="H72" s="331"/>
    </row>
    <row r="73" spans="1:8" x14ac:dyDescent="0.25">
      <c r="A73" s="321" t="s">
        <v>197</v>
      </c>
      <c r="B73" s="322"/>
      <c r="C73" s="322"/>
      <c r="D73" s="322"/>
      <c r="E73" s="236">
        <v>0</v>
      </c>
      <c r="F73" s="236"/>
      <c r="G73" s="332">
        <f>E73*100/404</f>
        <v>0</v>
      </c>
      <c r="H73" s="333"/>
    </row>
    <row r="74" spans="1:8" x14ac:dyDescent="0.25">
      <c r="A74" s="321" t="s">
        <v>198</v>
      </c>
      <c r="B74" s="322"/>
      <c r="C74" s="322"/>
      <c r="D74" s="322"/>
      <c r="E74" s="236">
        <v>5</v>
      </c>
      <c r="F74" s="236"/>
      <c r="G74" s="323">
        <f>E74*100/404</f>
        <v>1.2376237623762376</v>
      </c>
      <c r="H74" s="324"/>
    </row>
    <row r="75" spans="1:8" x14ac:dyDescent="0.25">
      <c r="A75" s="321" t="s">
        <v>200</v>
      </c>
      <c r="B75" s="322"/>
      <c r="C75" s="322"/>
      <c r="D75" s="322"/>
      <c r="E75" s="236">
        <v>67</v>
      </c>
      <c r="F75" s="236"/>
      <c r="G75" s="323">
        <f>E75*100/404</f>
        <v>16.584158415841586</v>
      </c>
      <c r="H75" s="324"/>
    </row>
    <row r="76" spans="1:8" x14ac:dyDescent="0.25">
      <c r="A76" s="321" t="s">
        <v>199</v>
      </c>
      <c r="B76" s="322"/>
      <c r="C76" s="322"/>
      <c r="D76" s="322"/>
      <c r="E76" s="236">
        <v>159</v>
      </c>
      <c r="F76" s="236"/>
      <c r="G76" s="323">
        <f>E76*100/404</f>
        <v>39.356435643564353</v>
      </c>
      <c r="H76" s="324"/>
    </row>
    <row r="77" spans="1:8" ht="15.75" thickBot="1" x14ac:dyDescent="0.3">
      <c r="A77" s="325" t="s">
        <v>201</v>
      </c>
      <c r="B77" s="326"/>
      <c r="C77" s="326"/>
      <c r="D77" s="326"/>
      <c r="E77" s="305">
        <v>173</v>
      </c>
      <c r="F77" s="305"/>
      <c r="G77" s="327">
        <f>E77*100/404</f>
        <v>42.821782178217823</v>
      </c>
      <c r="H77" s="328"/>
    </row>
    <row r="78" spans="1:8" x14ac:dyDescent="0.25">
      <c r="A78" s="172"/>
      <c r="B78" s="172"/>
      <c r="C78" s="172"/>
      <c r="D78" s="172"/>
      <c r="E78" s="172"/>
      <c r="F78" s="172"/>
      <c r="G78" s="172"/>
      <c r="H78" s="172"/>
    </row>
    <row r="79" spans="1:8" ht="15.75" thickBot="1" x14ac:dyDescent="0.3">
      <c r="A79" s="223" t="s">
        <v>576</v>
      </c>
      <c r="B79" s="223"/>
      <c r="C79" s="223"/>
      <c r="D79" s="223"/>
      <c r="E79" s="223"/>
      <c r="F79" s="223"/>
      <c r="G79" s="223"/>
      <c r="H79" s="223"/>
    </row>
    <row r="80" spans="1:8" ht="30.75" customHeight="1" thickBot="1" x14ac:dyDescent="0.3">
      <c r="A80" s="329" t="s">
        <v>571</v>
      </c>
      <c r="B80" s="330"/>
      <c r="C80" s="330"/>
      <c r="D80" s="330"/>
      <c r="E80" s="330" t="s">
        <v>566</v>
      </c>
      <c r="F80" s="330"/>
      <c r="G80" s="330" t="s">
        <v>567</v>
      </c>
      <c r="H80" s="331"/>
    </row>
    <row r="81" spans="1:8" x14ac:dyDescent="0.25">
      <c r="A81" s="321" t="s">
        <v>197</v>
      </c>
      <c r="B81" s="322"/>
      <c r="C81" s="322"/>
      <c r="D81" s="322"/>
      <c r="E81" s="236">
        <v>1</v>
      </c>
      <c r="F81" s="236"/>
      <c r="G81" s="332">
        <f>E81*100/404</f>
        <v>0.24752475247524752</v>
      </c>
      <c r="H81" s="333"/>
    </row>
    <row r="82" spans="1:8" x14ac:dyDescent="0.25">
      <c r="A82" s="321" t="s">
        <v>198</v>
      </c>
      <c r="B82" s="322"/>
      <c r="C82" s="322"/>
      <c r="D82" s="322"/>
      <c r="E82" s="236">
        <v>5</v>
      </c>
      <c r="F82" s="236"/>
      <c r="G82" s="323">
        <f>E82*100/404</f>
        <v>1.2376237623762376</v>
      </c>
      <c r="H82" s="324"/>
    </row>
    <row r="83" spans="1:8" x14ac:dyDescent="0.25">
      <c r="A83" s="321" t="s">
        <v>200</v>
      </c>
      <c r="B83" s="322"/>
      <c r="C83" s="322"/>
      <c r="D83" s="322"/>
      <c r="E83" s="236">
        <v>38</v>
      </c>
      <c r="F83" s="236"/>
      <c r="G83" s="323">
        <f>E83*100/404</f>
        <v>9.4059405940594054</v>
      </c>
      <c r="H83" s="324"/>
    </row>
    <row r="84" spans="1:8" x14ac:dyDescent="0.25">
      <c r="A84" s="321" t="s">
        <v>199</v>
      </c>
      <c r="B84" s="322"/>
      <c r="C84" s="322"/>
      <c r="D84" s="322"/>
      <c r="E84" s="236">
        <v>225</v>
      </c>
      <c r="F84" s="236"/>
      <c r="G84" s="323">
        <f>E84*100/404</f>
        <v>55.693069306930695</v>
      </c>
      <c r="H84" s="324"/>
    </row>
    <row r="85" spans="1:8" ht="15.75" thickBot="1" x14ac:dyDescent="0.3">
      <c r="A85" s="325" t="s">
        <v>201</v>
      </c>
      <c r="B85" s="326"/>
      <c r="C85" s="326"/>
      <c r="D85" s="326"/>
      <c r="E85" s="305">
        <v>135</v>
      </c>
      <c r="F85" s="305"/>
      <c r="G85" s="327">
        <f>E85*100/404</f>
        <v>33.415841584158414</v>
      </c>
      <c r="H85" s="328"/>
    </row>
    <row r="86" spans="1:8" x14ac:dyDescent="0.25">
      <c r="A86" s="172"/>
      <c r="B86" s="172"/>
      <c r="C86" s="172"/>
      <c r="D86" s="172"/>
      <c r="E86" s="172"/>
      <c r="F86" s="172"/>
      <c r="G86" s="172"/>
      <c r="H86" s="172"/>
    </row>
    <row r="87" spans="1:8" ht="30.75" customHeight="1" thickBot="1" x14ac:dyDescent="0.3">
      <c r="A87" s="223" t="s">
        <v>577</v>
      </c>
      <c r="B87" s="223"/>
      <c r="C87" s="223"/>
      <c r="D87" s="223"/>
      <c r="E87" s="223"/>
      <c r="F87" s="223"/>
      <c r="G87" s="223"/>
      <c r="H87" s="223"/>
    </row>
    <row r="88" spans="1:8" ht="30.75" customHeight="1" thickBot="1" x14ac:dyDescent="0.3">
      <c r="A88" s="329" t="s">
        <v>571</v>
      </c>
      <c r="B88" s="330"/>
      <c r="C88" s="330"/>
      <c r="D88" s="330"/>
      <c r="E88" s="330" t="s">
        <v>566</v>
      </c>
      <c r="F88" s="330"/>
      <c r="G88" s="330" t="s">
        <v>567</v>
      </c>
      <c r="H88" s="331"/>
    </row>
    <row r="89" spans="1:8" x14ac:dyDescent="0.25">
      <c r="A89" s="321" t="s">
        <v>197</v>
      </c>
      <c r="B89" s="322"/>
      <c r="C89" s="322"/>
      <c r="D89" s="322"/>
      <c r="E89" s="236">
        <v>3</v>
      </c>
      <c r="F89" s="236"/>
      <c r="G89" s="332">
        <f>E89*100/404</f>
        <v>0.74257425742574257</v>
      </c>
      <c r="H89" s="333"/>
    </row>
    <row r="90" spans="1:8" x14ac:dyDescent="0.25">
      <c r="A90" s="321" t="s">
        <v>198</v>
      </c>
      <c r="B90" s="322"/>
      <c r="C90" s="322"/>
      <c r="D90" s="322"/>
      <c r="E90" s="236">
        <v>20</v>
      </c>
      <c r="F90" s="236"/>
      <c r="G90" s="323">
        <f>E90*100/404</f>
        <v>4.9504950495049505</v>
      </c>
      <c r="H90" s="324"/>
    </row>
    <row r="91" spans="1:8" x14ac:dyDescent="0.25">
      <c r="A91" s="321" t="s">
        <v>200</v>
      </c>
      <c r="B91" s="322"/>
      <c r="C91" s="322"/>
      <c r="D91" s="322"/>
      <c r="E91" s="236">
        <v>63</v>
      </c>
      <c r="F91" s="236"/>
      <c r="G91" s="323">
        <f>E91*100/404</f>
        <v>15.594059405940595</v>
      </c>
      <c r="H91" s="324"/>
    </row>
    <row r="92" spans="1:8" x14ac:dyDescent="0.25">
      <c r="A92" s="321" t="s">
        <v>199</v>
      </c>
      <c r="B92" s="322"/>
      <c r="C92" s="322"/>
      <c r="D92" s="322"/>
      <c r="E92" s="236">
        <v>201</v>
      </c>
      <c r="F92" s="236"/>
      <c r="G92" s="323">
        <f>E92*100/404</f>
        <v>49.75247524752475</v>
      </c>
      <c r="H92" s="324"/>
    </row>
    <row r="93" spans="1:8" ht="15.75" thickBot="1" x14ac:dyDescent="0.3">
      <c r="A93" s="325" t="s">
        <v>201</v>
      </c>
      <c r="B93" s="326"/>
      <c r="C93" s="326"/>
      <c r="D93" s="326"/>
      <c r="E93" s="305">
        <v>117</v>
      </c>
      <c r="F93" s="305"/>
      <c r="G93" s="327">
        <f>E93*100/404</f>
        <v>28.96039603960396</v>
      </c>
      <c r="H93" s="328"/>
    </row>
  </sheetData>
  <mergeCells count="210">
    <mergeCell ref="A1:H1"/>
    <mergeCell ref="A2:H2"/>
    <mergeCell ref="A4:H4"/>
    <mergeCell ref="A10:H10"/>
    <mergeCell ref="A11:D11"/>
    <mergeCell ref="E11:F11"/>
    <mergeCell ref="G11:H11"/>
    <mergeCell ref="A7:D7"/>
    <mergeCell ref="E7:F7"/>
    <mergeCell ref="G7:H7"/>
    <mergeCell ref="A8:D8"/>
    <mergeCell ref="E8:F8"/>
    <mergeCell ref="G8:H8"/>
    <mergeCell ref="A5:D5"/>
    <mergeCell ref="E5:F5"/>
    <mergeCell ref="G5:H5"/>
    <mergeCell ref="A6:D6"/>
    <mergeCell ref="E6:F6"/>
    <mergeCell ref="G6:H6"/>
    <mergeCell ref="A14:D14"/>
    <mergeCell ref="E14:F14"/>
    <mergeCell ref="G14:H14"/>
    <mergeCell ref="A16:H16"/>
    <mergeCell ref="A17:D17"/>
    <mergeCell ref="E17:F17"/>
    <mergeCell ref="G17:H17"/>
    <mergeCell ref="A12:D12"/>
    <mergeCell ref="E12:F12"/>
    <mergeCell ref="G12:H12"/>
    <mergeCell ref="A13:D13"/>
    <mergeCell ref="E13:F13"/>
    <mergeCell ref="G13:H13"/>
    <mergeCell ref="A21:H21"/>
    <mergeCell ref="A22:D22"/>
    <mergeCell ref="E22:F22"/>
    <mergeCell ref="G22:H22"/>
    <mergeCell ref="A23:D23"/>
    <mergeCell ref="E23:F23"/>
    <mergeCell ref="G23:H23"/>
    <mergeCell ref="A18:D18"/>
    <mergeCell ref="E18:F18"/>
    <mergeCell ref="G18:H18"/>
    <mergeCell ref="A19:D19"/>
    <mergeCell ref="E19:F19"/>
    <mergeCell ref="G19:H19"/>
    <mergeCell ref="A28:D28"/>
    <mergeCell ref="E28:F28"/>
    <mergeCell ref="G28:H28"/>
    <mergeCell ref="A29:D29"/>
    <mergeCell ref="E29:F29"/>
    <mergeCell ref="G29:H29"/>
    <mergeCell ref="A24:D24"/>
    <mergeCell ref="E24:F24"/>
    <mergeCell ref="G24:H24"/>
    <mergeCell ref="A26:H26"/>
    <mergeCell ref="A27:D27"/>
    <mergeCell ref="E27:F27"/>
    <mergeCell ref="G27:H27"/>
    <mergeCell ref="A32:D32"/>
    <mergeCell ref="E32:F32"/>
    <mergeCell ref="G32:H32"/>
    <mergeCell ref="A34:H34"/>
    <mergeCell ref="A35:D35"/>
    <mergeCell ref="E35:F35"/>
    <mergeCell ref="G35:H35"/>
    <mergeCell ref="A30:D30"/>
    <mergeCell ref="E30:F30"/>
    <mergeCell ref="G30:H30"/>
    <mergeCell ref="A31:D31"/>
    <mergeCell ref="E31:F31"/>
    <mergeCell ref="G31:H31"/>
    <mergeCell ref="A38:D38"/>
    <mergeCell ref="E38:F38"/>
    <mergeCell ref="G38:H38"/>
    <mergeCell ref="A39:D39"/>
    <mergeCell ref="E39:F39"/>
    <mergeCell ref="G39:H39"/>
    <mergeCell ref="A36:D36"/>
    <mergeCell ref="E36:F36"/>
    <mergeCell ref="G36:H36"/>
    <mergeCell ref="A37:D37"/>
    <mergeCell ref="E37:F37"/>
    <mergeCell ref="G37:H37"/>
    <mergeCell ref="A44:D44"/>
    <mergeCell ref="E44:F44"/>
    <mergeCell ref="G44:H44"/>
    <mergeCell ref="A45:D45"/>
    <mergeCell ref="E45:F45"/>
    <mergeCell ref="G45:H45"/>
    <mergeCell ref="A40:D40"/>
    <mergeCell ref="E40:F40"/>
    <mergeCell ref="G40:H40"/>
    <mergeCell ref="A42:H42"/>
    <mergeCell ref="A43:D43"/>
    <mergeCell ref="E43:F43"/>
    <mergeCell ref="G43:H43"/>
    <mergeCell ref="A48:D48"/>
    <mergeCell ref="E48:F48"/>
    <mergeCell ref="G48:H48"/>
    <mergeCell ref="A50:H50"/>
    <mergeCell ref="A51:D51"/>
    <mergeCell ref="E51:F51"/>
    <mergeCell ref="G51:H51"/>
    <mergeCell ref="A46:D46"/>
    <mergeCell ref="E46:F46"/>
    <mergeCell ref="G46:H46"/>
    <mergeCell ref="A47:D47"/>
    <mergeCell ref="E47:F47"/>
    <mergeCell ref="G47:H47"/>
    <mergeCell ref="A54:D54"/>
    <mergeCell ref="E54:F54"/>
    <mergeCell ref="G54:H54"/>
    <mergeCell ref="A55:D55"/>
    <mergeCell ref="E55:F55"/>
    <mergeCell ref="G55:H55"/>
    <mergeCell ref="A52:D52"/>
    <mergeCell ref="E52:F52"/>
    <mergeCell ref="G52:H52"/>
    <mergeCell ref="A53:D53"/>
    <mergeCell ref="E53:F53"/>
    <mergeCell ref="G53:H53"/>
    <mergeCell ref="A60:D60"/>
    <mergeCell ref="E60:F60"/>
    <mergeCell ref="G60:H60"/>
    <mergeCell ref="A61:D61"/>
    <mergeCell ref="E61:F61"/>
    <mergeCell ref="G61:H61"/>
    <mergeCell ref="A56:D56"/>
    <mergeCell ref="E56:F56"/>
    <mergeCell ref="G56:H56"/>
    <mergeCell ref="A58:H58"/>
    <mergeCell ref="A59:D59"/>
    <mergeCell ref="E59:F59"/>
    <mergeCell ref="G59:H59"/>
    <mergeCell ref="A66:D66"/>
    <mergeCell ref="E66:F66"/>
    <mergeCell ref="G66:H66"/>
    <mergeCell ref="A67:D67"/>
    <mergeCell ref="E67:F67"/>
    <mergeCell ref="G67:H67"/>
    <mergeCell ref="A63:H63"/>
    <mergeCell ref="A64:D64"/>
    <mergeCell ref="E64:F64"/>
    <mergeCell ref="G64:H64"/>
    <mergeCell ref="A65:D65"/>
    <mergeCell ref="E65:F65"/>
    <mergeCell ref="G65:H65"/>
    <mergeCell ref="A71:H71"/>
    <mergeCell ref="A72:D72"/>
    <mergeCell ref="E72:F72"/>
    <mergeCell ref="G72:H72"/>
    <mergeCell ref="A73:D73"/>
    <mergeCell ref="E73:F73"/>
    <mergeCell ref="G73:H73"/>
    <mergeCell ref="A68:D68"/>
    <mergeCell ref="E68:F68"/>
    <mergeCell ref="G68:H68"/>
    <mergeCell ref="A69:D69"/>
    <mergeCell ref="E69:F69"/>
    <mergeCell ref="G69:H69"/>
    <mergeCell ref="A76:D76"/>
    <mergeCell ref="E76:F76"/>
    <mergeCell ref="G76:H76"/>
    <mergeCell ref="A77:D77"/>
    <mergeCell ref="E77:F77"/>
    <mergeCell ref="G77:H77"/>
    <mergeCell ref="A74:D74"/>
    <mergeCell ref="E74:F74"/>
    <mergeCell ref="G74:H74"/>
    <mergeCell ref="A75:D75"/>
    <mergeCell ref="E75:F75"/>
    <mergeCell ref="G75:H75"/>
    <mergeCell ref="A82:D82"/>
    <mergeCell ref="E82:F82"/>
    <mergeCell ref="G82:H82"/>
    <mergeCell ref="A83:D83"/>
    <mergeCell ref="E83:F83"/>
    <mergeCell ref="G83:H83"/>
    <mergeCell ref="A79:H79"/>
    <mergeCell ref="A80:D80"/>
    <mergeCell ref="E80:F80"/>
    <mergeCell ref="G80:H80"/>
    <mergeCell ref="A81:D81"/>
    <mergeCell ref="E81:F81"/>
    <mergeCell ref="G81:H81"/>
    <mergeCell ref="A87:H87"/>
    <mergeCell ref="A88:D88"/>
    <mergeCell ref="E88:F88"/>
    <mergeCell ref="G88:H88"/>
    <mergeCell ref="A89:D89"/>
    <mergeCell ref="E89:F89"/>
    <mergeCell ref="G89:H89"/>
    <mergeCell ref="A84:D84"/>
    <mergeCell ref="E84:F84"/>
    <mergeCell ref="G84:H84"/>
    <mergeCell ref="A85:D85"/>
    <mergeCell ref="E85:F85"/>
    <mergeCell ref="G85:H85"/>
    <mergeCell ref="A92:D92"/>
    <mergeCell ref="E92:F92"/>
    <mergeCell ref="G92:H92"/>
    <mergeCell ref="A93:D93"/>
    <mergeCell ref="E93:F93"/>
    <mergeCell ref="G93:H93"/>
    <mergeCell ref="A90:D90"/>
    <mergeCell ref="E90:F90"/>
    <mergeCell ref="G90:H90"/>
    <mergeCell ref="A91:D91"/>
    <mergeCell ref="E91:F91"/>
    <mergeCell ref="G91:H9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0C04E-1B77-44F4-BC36-3445AD6C40C8}">
  <dimension ref="A1:AE532"/>
  <sheetViews>
    <sheetView zoomScaleNormal="100" workbookViewId="0">
      <selection activeCell="A14" sqref="A14"/>
    </sheetView>
  </sheetViews>
  <sheetFormatPr defaultRowHeight="15" x14ac:dyDescent="0.25"/>
  <cols>
    <col min="1" max="2" width="5.7109375" style="173" customWidth="1"/>
    <col min="3" max="3" width="10.42578125" style="173" customWidth="1"/>
    <col min="4" max="4" width="5.7109375" style="173" customWidth="1"/>
    <col min="5" max="29" width="9.28515625" style="173" bestFit="1" customWidth="1"/>
    <col min="30" max="31" width="22.7109375" style="173" customWidth="1"/>
    <col min="32" max="16384" width="9.140625" style="173"/>
  </cols>
  <sheetData>
    <row r="1" spans="1:31" ht="15.75" customHeight="1" x14ac:dyDescent="0.25">
      <c r="A1" s="343" t="s">
        <v>578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1" ht="90.75" customHeight="1" x14ac:dyDescent="0.25">
      <c r="A2" s="344" t="s">
        <v>582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</row>
    <row r="3" spans="1:31" ht="15" customHeight="1" x14ac:dyDescent="0.25">
      <c r="A3" s="344" t="s">
        <v>579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</row>
    <row r="4" spans="1:31" ht="15" customHeight="1" x14ac:dyDescent="0.25">
      <c r="A4" s="344" t="s">
        <v>580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</row>
    <row r="5" spans="1:31" ht="15" customHeight="1" x14ac:dyDescent="0.25">
      <c r="A5" s="344" t="s">
        <v>583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</row>
    <row r="6" spans="1:31" ht="30.75" customHeight="1" x14ac:dyDescent="0.25">
      <c r="A6" s="344" t="s">
        <v>584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</row>
    <row r="7" spans="1:31" ht="133.5" customHeight="1" thickBot="1" x14ac:dyDescent="0.3">
      <c r="A7" s="344" t="s">
        <v>585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 ht="30" x14ac:dyDescent="0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45" t="s">
        <v>54</v>
      </c>
      <c r="AE8" s="174"/>
    </row>
    <row r="9" spans="1:31" ht="15.75" x14ac:dyDescent="0.25">
      <c r="A9" s="343" t="s">
        <v>581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</row>
    <row r="10" spans="1:31" ht="15.75" thickBot="1" x14ac:dyDescent="0.3"/>
    <row r="11" spans="1:31" ht="30.75" customHeight="1" x14ac:dyDescent="0.25">
      <c r="A11" s="249" t="s">
        <v>73</v>
      </c>
      <c r="B11" s="345" t="s">
        <v>55</v>
      </c>
      <c r="C11" s="345" t="s">
        <v>26</v>
      </c>
      <c r="D11" s="345" t="s">
        <v>27</v>
      </c>
      <c r="E11" s="247" t="s">
        <v>28</v>
      </c>
      <c r="F11" s="247"/>
      <c r="G11" s="247"/>
      <c r="H11" s="247"/>
      <c r="I11" s="247"/>
      <c r="J11" s="247" t="s">
        <v>29</v>
      </c>
      <c r="K11" s="247"/>
      <c r="L11" s="247"/>
      <c r="M11" s="247"/>
      <c r="N11" s="247"/>
      <c r="O11" s="247"/>
      <c r="P11" s="247" t="s">
        <v>589</v>
      </c>
      <c r="Q11" s="247"/>
      <c r="R11" s="247"/>
      <c r="S11" s="247"/>
      <c r="T11" s="247"/>
      <c r="U11" s="247"/>
      <c r="V11" s="247"/>
      <c r="W11" s="247" t="s">
        <v>30</v>
      </c>
      <c r="X11" s="247"/>
      <c r="Y11" s="247"/>
      <c r="Z11" s="247"/>
      <c r="AA11" s="247" t="s">
        <v>31</v>
      </c>
      <c r="AB11" s="247"/>
      <c r="AC11" s="247"/>
      <c r="AD11" s="247" t="s">
        <v>32</v>
      </c>
      <c r="AE11" s="251"/>
    </row>
    <row r="12" spans="1:31" ht="179.25" customHeight="1" thickBot="1" x14ac:dyDescent="0.3">
      <c r="A12" s="307"/>
      <c r="B12" s="346"/>
      <c r="C12" s="346"/>
      <c r="D12" s="346"/>
      <c r="E12" s="177" t="s">
        <v>33</v>
      </c>
      <c r="F12" s="177" t="s">
        <v>56</v>
      </c>
      <c r="G12" s="177" t="s">
        <v>34</v>
      </c>
      <c r="H12" s="177" t="s">
        <v>72</v>
      </c>
      <c r="I12" s="177" t="s">
        <v>591</v>
      </c>
      <c r="J12" s="177" t="s">
        <v>36</v>
      </c>
      <c r="K12" s="177" t="s">
        <v>37</v>
      </c>
      <c r="L12" s="177" t="s">
        <v>38</v>
      </c>
      <c r="M12" s="177" t="s">
        <v>39</v>
      </c>
      <c r="N12" s="177" t="s">
        <v>40</v>
      </c>
      <c r="O12" s="177" t="s">
        <v>35</v>
      </c>
      <c r="P12" s="177" t="s">
        <v>41</v>
      </c>
      <c r="Q12" s="177" t="s">
        <v>42</v>
      </c>
      <c r="R12" s="177" t="s">
        <v>43</v>
      </c>
      <c r="S12" s="177" t="s">
        <v>38</v>
      </c>
      <c r="T12" s="177" t="s">
        <v>39</v>
      </c>
      <c r="U12" s="177" t="s">
        <v>44</v>
      </c>
      <c r="V12" s="177" t="s">
        <v>35</v>
      </c>
      <c r="W12" s="177" t="s">
        <v>45</v>
      </c>
      <c r="X12" s="177" t="s">
        <v>46</v>
      </c>
      <c r="Y12" s="177" t="s">
        <v>47</v>
      </c>
      <c r="Z12" s="177" t="s">
        <v>35</v>
      </c>
      <c r="AA12" s="177" t="s">
        <v>48</v>
      </c>
      <c r="AB12" s="177" t="s">
        <v>49</v>
      </c>
      <c r="AC12" s="177" t="s">
        <v>50</v>
      </c>
      <c r="AD12" s="177" t="s">
        <v>51</v>
      </c>
      <c r="AE12" s="178" t="s">
        <v>52</v>
      </c>
    </row>
    <row r="13" spans="1:31" ht="15.75" thickBot="1" x14ac:dyDescent="0.3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0">
        <v>19</v>
      </c>
      <c r="T13" s="10">
        <v>20</v>
      </c>
      <c r="U13" s="10">
        <v>21</v>
      </c>
      <c r="V13" s="10">
        <v>22</v>
      </c>
      <c r="W13" s="10">
        <v>23</v>
      </c>
      <c r="X13" s="10">
        <v>24</v>
      </c>
      <c r="Y13" s="10">
        <v>25</v>
      </c>
      <c r="Z13" s="10">
        <v>26</v>
      </c>
      <c r="AA13" s="10">
        <v>27</v>
      </c>
      <c r="AB13" s="10">
        <v>28</v>
      </c>
      <c r="AC13" s="10">
        <v>29</v>
      </c>
      <c r="AD13" s="10">
        <v>30</v>
      </c>
      <c r="AE13" s="11">
        <v>31</v>
      </c>
    </row>
    <row r="14" spans="1:31" ht="30" x14ac:dyDescent="0.25">
      <c r="A14" s="169">
        <v>1</v>
      </c>
      <c r="B14" s="165">
        <v>1</v>
      </c>
      <c r="C14" s="181">
        <v>42746</v>
      </c>
      <c r="D14" s="182">
        <v>0.34567725685722261</v>
      </c>
      <c r="E14" s="164" t="s">
        <v>53</v>
      </c>
      <c r="F14" s="164"/>
      <c r="G14" s="164"/>
      <c r="H14" s="164"/>
      <c r="I14" s="164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 t="s">
        <v>53</v>
      </c>
      <c r="X14" s="165"/>
      <c r="Y14" s="165"/>
      <c r="Z14" s="165"/>
      <c r="AA14" s="165" t="s">
        <v>53</v>
      </c>
      <c r="AB14" s="165"/>
      <c r="AC14" s="165"/>
      <c r="AD14" s="165" t="s">
        <v>586</v>
      </c>
      <c r="AE14" s="170"/>
    </row>
    <row r="15" spans="1:31" ht="30" x14ac:dyDescent="0.25">
      <c r="A15" s="141">
        <f>A14+1</f>
        <v>2</v>
      </c>
      <c r="B15" s="142">
        <f>B14+1</f>
        <v>2</v>
      </c>
      <c r="C15" s="179">
        <v>42746</v>
      </c>
      <c r="D15" s="180">
        <v>0.66790929418011968</v>
      </c>
      <c r="E15" s="142" t="s">
        <v>53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 t="s">
        <v>53</v>
      </c>
      <c r="X15" s="142"/>
      <c r="Y15" s="142"/>
      <c r="Z15" s="142"/>
      <c r="AA15" s="142" t="s">
        <v>53</v>
      </c>
      <c r="AB15" s="142"/>
      <c r="AC15" s="142"/>
      <c r="AD15" s="142" t="s">
        <v>586</v>
      </c>
      <c r="AE15" s="143"/>
    </row>
    <row r="16" spans="1:31" ht="30" x14ac:dyDescent="0.25">
      <c r="A16" s="141">
        <f t="shared" ref="A16:A79" si="0">A15+1</f>
        <v>3</v>
      </c>
      <c r="B16" s="142">
        <f t="shared" ref="B16:B79" si="1">B15+1</f>
        <v>3</v>
      </c>
      <c r="C16" s="179">
        <v>42747</v>
      </c>
      <c r="D16" s="180">
        <v>0.4225823729873916</v>
      </c>
      <c r="E16" s="142" t="s">
        <v>53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 t="s">
        <v>53</v>
      </c>
      <c r="X16" s="142"/>
      <c r="Y16" s="142"/>
      <c r="Z16" s="142"/>
      <c r="AA16" s="142" t="s">
        <v>53</v>
      </c>
      <c r="AB16" s="142"/>
      <c r="AC16" s="142"/>
      <c r="AD16" s="142" t="s">
        <v>586</v>
      </c>
      <c r="AE16" s="143"/>
    </row>
    <row r="17" spans="1:31" ht="30" x14ac:dyDescent="0.25">
      <c r="A17" s="141">
        <f t="shared" si="0"/>
        <v>4</v>
      </c>
      <c r="B17" s="142">
        <f t="shared" si="1"/>
        <v>4</v>
      </c>
      <c r="C17" s="179">
        <v>42748</v>
      </c>
      <c r="D17" s="180">
        <v>0.59083335449077801</v>
      </c>
      <c r="E17" s="142" t="s">
        <v>53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 t="s">
        <v>53</v>
      </c>
      <c r="X17" s="142"/>
      <c r="Y17" s="142"/>
      <c r="Z17" s="142"/>
      <c r="AA17" s="142" t="s">
        <v>53</v>
      </c>
      <c r="AB17" s="142"/>
      <c r="AC17" s="142"/>
      <c r="AD17" s="142" t="s">
        <v>586</v>
      </c>
      <c r="AE17" s="143"/>
    </row>
    <row r="18" spans="1:31" ht="30" x14ac:dyDescent="0.25">
      <c r="A18" s="141">
        <f t="shared" si="0"/>
        <v>5</v>
      </c>
      <c r="B18" s="142">
        <f t="shared" si="1"/>
        <v>5</v>
      </c>
      <c r="C18" s="179">
        <v>42751</v>
      </c>
      <c r="D18" s="180">
        <v>0.5932039558168829</v>
      </c>
      <c r="E18" s="142" t="s">
        <v>53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 t="s">
        <v>53</v>
      </c>
      <c r="X18" s="142"/>
      <c r="Y18" s="142"/>
      <c r="Z18" s="142"/>
      <c r="AA18" s="142" t="s">
        <v>53</v>
      </c>
      <c r="AB18" s="142"/>
      <c r="AC18" s="142"/>
      <c r="AD18" s="142" t="s">
        <v>586</v>
      </c>
      <c r="AE18" s="143"/>
    </row>
    <row r="19" spans="1:31" ht="30" x14ac:dyDescent="0.25">
      <c r="A19" s="141">
        <f t="shared" si="0"/>
        <v>6</v>
      </c>
      <c r="B19" s="142">
        <f t="shared" si="1"/>
        <v>6</v>
      </c>
      <c r="C19" s="179">
        <v>42751</v>
      </c>
      <c r="D19" s="180">
        <v>0.65183631387336438</v>
      </c>
      <c r="E19" s="142" t="s">
        <v>53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 t="s">
        <v>53</v>
      </c>
      <c r="X19" s="142"/>
      <c r="Y19" s="142"/>
      <c r="Z19" s="142"/>
      <c r="AA19" s="142" t="s">
        <v>53</v>
      </c>
      <c r="AB19" s="142"/>
      <c r="AC19" s="142"/>
      <c r="AD19" s="142" t="s">
        <v>586</v>
      </c>
      <c r="AE19" s="143"/>
    </row>
    <row r="20" spans="1:31" ht="30" x14ac:dyDescent="0.25">
      <c r="A20" s="141">
        <f t="shared" si="0"/>
        <v>7</v>
      </c>
      <c r="B20" s="142">
        <f t="shared" si="1"/>
        <v>7</v>
      </c>
      <c r="C20" s="179">
        <v>42752</v>
      </c>
      <c r="D20" s="180">
        <v>0.40365013041291337</v>
      </c>
      <c r="E20" s="142" t="s">
        <v>53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 t="s">
        <v>53</v>
      </c>
      <c r="X20" s="142"/>
      <c r="Y20" s="142"/>
      <c r="Z20" s="142"/>
      <c r="AA20" s="142" t="s">
        <v>53</v>
      </c>
      <c r="AB20" s="142"/>
      <c r="AC20" s="142"/>
      <c r="AD20" s="142" t="s">
        <v>586</v>
      </c>
      <c r="AE20" s="143"/>
    </row>
    <row r="21" spans="1:31" ht="30" x14ac:dyDescent="0.25">
      <c r="A21" s="141">
        <f t="shared" si="0"/>
        <v>8</v>
      </c>
      <c r="B21" s="142">
        <f t="shared" si="1"/>
        <v>8</v>
      </c>
      <c r="C21" s="179">
        <v>42752</v>
      </c>
      <c r="D21" s="180">
        <v>0.43080314639970629</v>
      </c>
      <c r="E21" s="142" t="s">
        <v>53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 t="s">
        <v>53</v>
      </c>
      <c r="X21" s="142"/>
      <c r="Y21" s="142"/>
      <c r="Z21" s="142"/>
      <c r="AA21" s="142" t="s">
        <v>53</v>
      </c>
      <c r="AB21" s="142"/>
      <c r="AC21" s="142"/>
      <c r="AD21" s="142" t="s">
        <v>586</v>
      </c>
      <c r="AE21" s="143"/>
    </row>
    <row r="22" spans="1:31" ht="30" x14ac:dyDescent="0.25">
      <c r="A22" s="141">
        <f t="shared" si="0"/>
        <v>9</v>
      </c>
      <c r="B22" s="142">
        <f t="shared" si="1"/>
        <v>9</v>
      </c>
      <c r="C22" s="179">
        <v>42752</v>
      </c>
      <c r="D22" s="180">
        <v>0.58749430078360598</v>
      </c>
      <c r="E22" s="142" t="s">
        <v>53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 t="s">
        <v>53</v>
      </c>
      <c r="X22" s="142"/>
      <c r="Y22" s="142"/>
      <c r="Z22" s="142"/>
      <c r="AA22" s="142" t="s">
        <v>53</v>
      </c>
      <c r="AB22" s="142"/>
      <c r="AC22" s="142"/>
      <c r="AD22" s="142" t="s">
        <v>586</v>
      </c>
      <c r="AE22" s="143"/>
    </row>
    <row r="23" spans="1:31" ht="30" x14ac:dyDescent="0.25">
      <c r="A23" s="141">
        <f t="shared" si="0"/>
        <v>10</v>
      </c>
      <c r="B23" s="142">
        <f t="shared" si="1"/>
        <v>10</v>
      </c>
      <c r="C23" s="179">
        <v>42753</v>
      </c>
      <c r="D23" s="180">
        <v>0.60050840755091706</v>
      </c>
      <c r="E23" s="142" t="s">
        <v>53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 t="s">
        <v>53</v>
      </c>
      <c r="X23" s="142"/>
      <c r="Y23" s="142"/>
      <c r="Z23" s="142"/>
      <c r="AA23" s="142" t="s">
        <v>53</v>
      </c>
      <c r="AB23" s="142"/>
      <c r="AC23" s="142"/>
      <c r="AD23" s="142" t="s">
        <v>586</v>
      </c>
      <c r="AE23" s="143"/>
    </row>
    <row r="24" spans="1:31" ht="30" x14ac:dyDescent="0.25">
      <c r="A24" s="141">
        <f t="shared" si="0"/>
        <v>11</v>
      </c>
      <c r="B24" s="142">
        <f t="shared" si="1"/>
        <v>11</v>
      </c>
      <c r="C24" s="179">
        <v>42754</v>
      </c>
      <c r="D24" s="180">
        <v>0.35675677153932628</v>
      </c>
      <c r="E24" s="142" t="s">
        <v>53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 t="s">
        <v>53</v>
      </c>
      <c r="X24" s="142"/>
      <c r="Y24" s="142"/>
      <c r="Z24" s="142"/>
      <c r="AA24" s="142" t="s">
        <v>53</v>
      </c>
      <c r="AB24" s="142"/>
      <c r="AC24" s="142"/>
      <c r="AD24" s="142" t="s">
        <v>586</v>
      </c>
      <c r="AE24" s="143"/>
    </row>
    <row r="25" spans="1:31" ht="30" x14ac:dyDescent="0.25">
      <c r="A25" s="141">
        <f t="shared" si="0"/>
        <v>12</v>
      </c>
      <c r="B25" s="142">
        <f t="shared" si="1"/>
        <v>12</v>
      </c>
      <c r="C25" s="179">
        <v>42754</v>
      </c>
      <c r="D25" s="180">
        <v>0.45176503062883888</v>
      </c>
      <c r="E25" s="142" t="s">
        <v>53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 t="s">
        <v>53</v>
      </c>
      <c r="X25" s="142"/>
      <c r="Y25" s="142"/>
      <c r="Z25" s="142"/>
      <c r="AA25" s="142" t="s">
        <v>53</v>
      </c>
      <c r="AB25" s="142"/>
      <c r="AC25" s="142"/>
      <c r="AD25" s="142" t="s">
        <v>586</v>
      </c>
      <c r="AE25" s="143"/>
    </row>
    <row r="26" spans="1:31" ht="30" x14ac:dyDescent="0.25">
      <c r="A26" s="141">
        <f t="shared" si="0"/>
        <v>13</v>
      </c>
      <c r="B26" s="142">
        <f t="shared" si="1"/>
        <v>13</v>
      </c>
      <c r="C26" s="179">
        <v>42754</v>
      </c>
      <c r="D26" s="180">
        <v>0.63510467849992691</v>
      </c>
      <c r="E26" s="142" t="s">
        <v>53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 t="s">
        <v>53</v>
      </c>
      <c r="X26" s="142"/>
      <c r="Y26" s="142"/>
      <c r="Z26" s="142"/>
      <c r="AA26" s="142" t="s">
        <v>53</v>
      </c>
      <c r="AB26" s="142"/>
      <c r="AC26" s="142"/>
      <c r="AD26" s="142" t="s">
        <v>586</v>
      </c>
      <c r="AE26" s="143"/>
    </row>
    <row r="27" spans="1:31" ht="30" x14ac:dyDescent="0.25">
      <c r="A27" s="141">
        <f t="shared" si="0"/>
        <v>14</v>
      </c>
      <c r="B27" s="142">
        <f t="shared" si="1"/>
        <v>14</v>
      </c>
      <c r="C27" s="179">
        <v>42754</v>
      </c>
      <c r="D27" s="180">
        <v>0.64521289537089521</v>
      </c>
      <c r="E27" s="142" t="s">
        <v>53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 t="s">
        <v>53</v>
      </c>
      <c r="X27" s="142"/>
      <c r="Y27" s="142"/>
      <c r="Z27" s="142"/>
      <c r="AA27" s="142" t="s">
        <v>53</v>
      </c>
      <c r="AB27" s="142"/>
      <c r="AC27" s="142"/>
      <c r="AD27" s="142" t="s">
        <v>586</v>
      </c>
      <c r="AE27" s="143"/>
    </row>
    <row r="28" spans="1:31" ht="30" x14ac:dyDescent="0.25">
      <c r="A28" s="141">
        <f t="shared" si="0"/>
        <v>15</v>
      </c>
      <c r="B28" s="142">
        <f t="shared" si="1"/>
        <v>15</v>
      </c>
      <c r="C28" s="179">
        <v>42755</v>
      </c>
      <c r="D28" s="180">
        <v>0.40512250001124112</v>
      </c>
      <c r="E28" s="142" t="s">
        <v>53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 t="s">
        <v>53</v>
      </c>
      <c r="X28" s="142"/>
      <c r="Y28" s="142"/>
      <c r="Z28" s="142"/>
      <c r="AA28" s="142" t="s">
        <v>53</v>
      </c>
      <c r="AB28" s="142"/>
      <c r="AC28" s="142"/>
      <c r="AD28" s="142" t="s">
        <v>586</v>
      </c>
      <c r="AE28" s="143"/>
    </row>
    <row r="29" spans="1:31" ht="30" x14ac:dyDescent="0.25">
      <c r="A29" s="141">
        <f t="shared" si="0"/>
        <v>16</v>
      </c>
      <c r="B29" s="142">
        <f t="shared" si="1"/>
        <v>16</v>
      </c>
      <c r="C29" s="179">
        <v>42758</v>
      </c>
      <c r="D29" s="180">
        <v>0.36107264032127379</v>
      </c>
      <c r="E29" s="142" t="s">
        <v>53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 t="s">
        <v>53</v>
      </c>
      <c r="X29" s="142"/>
      <c r="Y29" s="142"/>
      <c r="Z29" s="142"/>
      <c r="AA29" s="142" t="s">
        <v>53</v>
      </c>
      <c r="AB29" s="142"/>
      <c r="AC29" s="142"/>
      <c r="AD29" s="142" t="s">
        <v>586</v>
      </c>
      <c r="AE29" s="143"/>
    </row>
    <row r="30" spans="1:31" ht="30" x14ac:dyDescent="0.25">
      <c r="A30" s="141">
        <f t="shared" si="0"/>
        <v>17</v>
      </c>
      <c r="B30" s="142">
        <f t="shared" si="1"/>
        <v>17</v>
      </c>
      <c r="C30" s="179">
        <v>42758</v>
      </c>
      <c r="D30" s="180">
        <v>0.43360402650807345</v>
      </c>
      <c r="E30" s="142" t="s">
        <v>53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 t="s">
        <v>53</v>
      </c>
      <c r="X30" s="142"/>
      <c r="Y30" s="142"/>
      <c r="Z30" s="142"/>
      <c r="AA30" s="142" t="s">
        <v>53</v>
      </c>
      <c r="AB30" s="142"/>
      <c r="AC30" s="142"/>
      <c r="AD30" s="142" t="s">
        <v>586</v>
      </c>
      <c r="AE30" s="143"/>
    </row>
    <row r="31" spans="1:31" ht="30" x14ac:dyDescent="0.25">
      <c r="A31" s="141">
        <f t="shared" si="0"/>
        <v>18</v>
      </c>
      <c r="B31" s="142">
        <f t="shared" si="1"/>
        <v>18</v>
      </c>
      <c r="C31" s="179">
        <v>42758</v>
      </c>
      <c r="D31" s="180">
        <v>0.55762731481481487</v>
      </c>
      <c r="E31" s="142" t="s">
        <v>53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 t="s">
        <v>53</v>
      </c>
      <c r="X31" s="142"/>
      <c r="Y31" s="142"/>
      <c r="Z31" s="142"/>
      <c r="AA31" s="142" t="s">
        <v>53</v>
      </c>
      <c r="AB31" s="142"/>
      <c r="AC31" s="142"/>
      <c r="AD31" s="142" t="s">
        <v>586</v>
      </c>
      <c r="AE31" s="143"/>
    </row>
    <row r="32" spans="1:31" ht="30" x14ac:dyDescent="0.25">
      <c r="A32" s="141">
        <f t="shared" si="0"/>
        <v>19</v>
      </c>
      <c r="B32" s="142">
        <f t="shared" si="1"/>
        <v>19</v>
      </c>
      <c r="C32" s="179">
        <v>42760</v>
      </c>
      <c r="D32" s="180">
        <v>0.35924804608502348</v>
      </c>
      <c r="E32" s="142" t="s">
        <v>53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 t="s">
        <v>53</v>
      </c>
      <c r="X32" s="142"/>
      <c r="Y32" s="142"/>
      <c r="Z32" s="142"/>
      <c r="AA32" s="142" t="s">
        <v>53</v>
      </c>
      <c r="AB32" s="142"/>
      <c r="AC32" s="142"/>
      <c r="AD32" s="142" t="s">
        <v>586</v>
      </c>
      <c r="AE32" s="143"/>
    </row>
    <row r="33" spans="1:31" ht="30" x14ac:dyDescent="0.25">
      <c r="A33" s="141">
        <f t="shared" si="0"/>
        <v>20</v>
      </c>
      <c r="B33" s="142">
        <f t="shared" si="1"/>
        <v>20</v>
      </c>
      <c r="C33" s="179">
        <v>42760</v>
      </c>
      <c r="D33" s="180">
        <v>0.42683063297865109</v>
      </c>
      <c r="E33" s="142" t="s">
        <v>53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 t="s">
        <v>53</v>
      </c>
      <c r="X33" s="142"/>
      <c r="Y33" s="142"/>
      <c r="Z33" s="142"/>
      <c r="AA33" s="142" t="s">
        <v>53</v>
      </c>
      <c r="AB33" s="142"/>
      <c r="AC33" s="142"/>
      <c r="AD33" s="142" t="s">
        <v>586</v>
      </c>
      <c r="AE33" s="143"/>
    </row>
    <row r="34" spans="1:31" ht="30" x14ac:dyDescent="0.25">
      <c r="A34" s="141">
        <f t="shared" si="0"/>
        <v>21</v>
      </c>
      <c r="B34" s="142">
        <f t="shared" si="1"/>
        <v>21</v>
      </c>
      <c r="C34" s="179">
        <v>42761</v>
      </c>
      <c r="D34" s="180">
        <v>0.37129927364018528</v>
      </c>
      <c r="E34" s="142" t="s">
        <v>53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 t="s">
        <v>53</v>
      </c>
      <c r="R34" s="142"/>
      <c r="S34" s="142"/>
      <c r="T34" s="142"/>
      <c r="U34" s="142"/>
      <c r="V34" s="142"/>
      <c r="W34" s="142"/>
      <c r="X34" s="142"/>
      <c r="Y34" s="142"/>
      <c r="Z34" s="142"/>
      <c r="AA34" s="142" t="s">
        <v>53</v>
      </c>
      <c r="AB34" s="142"/>
      <c r="AC34" s="142"/>
      <c r="AD34" s="142" t="s">
        <v>587</v>
      </c>
      <c r="AE34" s="143"/>
    </row>
    <row r="35" spans="1:31" ht="30" x14ac:dyDescent="0.25">
      <c r="A35" s="141">
        <f t="shared" si="0"/>
        <v>22</v>
      </c>
      <c r="B35" s="142">
        <f t="shared" si="1"/>
        <v>22</v>
      </c>
      <c r="C35" s="179">
        <v>42762</v>
      </c>
      <c r="D35" s="180">
        <v>0.45961120551072288</v>
      </c>
      <c r="E35" s="142" t="s">
        <v>53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 t="s">
        <v>53</v>
      </c>
      <c r="X35" s="142"/>
      <c r="Y35" s="142"/>
      <c r="Z35" s="142"/>
      <c r="AA35" s="142" t="s">
        <v>53</v>
      </c>
      <c r="AB35" s="142"/>
      <c r="AC35" s="142"/>
      <c r="AD35" s="142" t="s">
        <v>586</v>
      </c>
      <c r="AE35" s="143"/>
    </row>
    <row r="36" spans="1:31" ht="30" x14ac:dyDescent="0.25">
      <c r="A36" s="141">
        <f t="shared" si="0"/>
        <v>23</v>
      </c>
      <c r="B36" s="142">
        <f t="shared" si="1"/>
        <v>23</v>
      </c>
      <c r="C36" s="179">
        <v>42762</v>
      </c>
      <c r="D36" s="180">
        <v>0.48310633426332517</v>
      </c>
      <c r="E36" s="142" t="s">
        <v>53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 t="s">
        <v>53</v>
      </c>
      <c r="X36" s="142"/>
      <c r="Y36" s="142"/>
      <c r="Z36" s="142"/>
      <c r="AA36" s="142" t="s">
        <v>53</v>
      </c>
      <c r="AB36" s="142"/>
      <c r="AC36" s="142"/>
      <c r="AD36" s="142" t="s">
        <v>586</v>
      </c>
      <c r="AE36" s="143"/>
    </row>
    <row r="37" spans="1:31" ht="30" x14ac:dyDescent="0.25">
      <c r="A37" s="141">
        <f t="shared" si="0"/>
        <v>24</v>
      </c>
      <c r="B37" s="142">
        <f t="shared" si="1"/>
        <v>24</v>
      </c>
      <c r="C37" s="179">
        <v>42762</v>
      </c>
      <c r="D37" s="180">
        <v>0.60830235379819753</v>
      </c>
      <c r="E37" s="142" t="s">
        <v>53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 t="s">
        <v>53</v>
      </c>
      <c r="X37" s="142"/>
      <c r="Y37" s="142"/>
      <c r="Z37" s="142"/>
      <c r="AA37" s="142" t="s">
        <v>53</v>
      </c>
      <c r="AB37" s="142"/>
      <c r="AC37" s="142"/>
      <c r="AD37" s="142" t="s">
        <v>586</v>
      </c>
      <c r="AE37" s="143"/>
    </row>
    <row r="38" spans="1:31" ht="30" x14ac:dyDescent="0.25">
      <c r="A38" s="141">
        <f t="shared" si="0"/>
        <v>25</v>
      </c>
      <c r="B38" s="142">
        <f t="shared" si="1"/>
        <v>25</v>
      </c>
      <c r="C38" s="179">
        <v>42765</v>
      </c>
      <c r="D38" s="180">
        <v>0.55346064814814822</v>
      </c>
      <c r="E38" s="142" t="s">
        <v>53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 t="s">
        <v>53</v>
      </c>
      <c r="X38" s="142"/>
      <c r="Y38" s="142"/>
      <c r="Z38" s="142"/>
      <c r="AA38" s="142" t="s">
        <v>53</v>
      </c>
      <c r="AB38" s="142"/>
      <c r="AC38" s="142"/>
      <c r="AD38" s="142" t="s">
        <v>586</v>
      </c>
      <c r="AE38" s="143"/>
    </row>
    <row r="39" spans="1:31" ht="30" x14ac:dyDescent="0.25">
      <c r="A39" s="141">
        <f t="shared" si="0"/>
        <v>26</v>
      </c>
      <c r="B39" s="142">
        <f t="shared" si="1"/>
        <v>26</v>
      </c>
      <c r="C39" s="179">
        <v>42766</v>
      </c>
      <c r="D39" s="180">
        <v>0.56266252358493896</v>
      </c>
      <c r="E39" s="142" t="s">
        <v>53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 t="s">
        <v>53</v>
      </c>
      <c r="X39" s="142"/>
      <c r="Y39" s="142"/>
      <c r="Z39" s="142"/>
      <c r="AA39" s="142" t="s">
        <v>53</v>
      </c>
      <c r="AB39" s="142"/>
      <c r="AC39" s="142"/>
      <c r="AD39" s="142" t="s">
        <v>586</v>
      </c>
      <c r="AE39" s="143"/>
    </row>
    <row r="40" spans="1:31" ht="30" x14ac:dyDescent="0.25">
      <c r="A40" s="141">
        <f t="shared" si="0"/>
        <v>27</v>
      </c>
      <c r="B40" s="142">
        <f t="shared" si="1"/>
        <v>27</v>
      </c>
      <c r="C40" s="179">
        <v>42767</v>
      </c>
      <c r="D40" s="180">
        <v>0.46392558459640171</v>
      </c>
      <c r="E40" s="142" t="s">
        <v>53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 t="s">
        <v>53</v>
      </c>
      <c r="X40" s="142"/>
      <c r="Y40" s="142"/>
      <c r="Z40" s="142"/>
      <c r="AA40" s="142" t="s">
        <v>53</v>
      </c>
      <c r="AB40" s="142"/>
      <c r="AC40" s="142"/>
      <c r="AD40" s="142" t="s">
        <v>586</v>
      </c>
      <c r="AE40" s="143"/>
    </row>
    <row r="41" spans="1:31" ht="30" x14ac:dyDescent="0.25">
      <c r="A41" s="141">
        <f t="shared" si="0"/>
        <v>28</v>
      </c>
      <c r="B41" s="142">
        <f t="shared" si="1"/>
        <v>28</v>
      </c>
      <c r="C41" s="179">
        <v>42767</v>
      </c>
      <c r="D41" s="180">
        <v>0.57069543486232244</v>
      </c>
      <c r="E41" s="142" t="s">
        <v>53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 t="s">
        <v>53</v>
      </c>
      <c r="X41" s="142"/>
      <c r="Y41" s="142"/>
      <c r="Z41" s="142"/>
      <c r="AA41" s="142" t="s">
        <v>53</v>
      </c>
      <c r="AB41" s="142"/>
      <c r="AC41" s="142"/>
      <c r="AD41" s="142" t="s">
        <v>586</v>
      </c>
      <c r="AE41" s="143"/>
    </row>
    <row r="42" spans="1:31" ht="30" x14ac:dyDescent="0.25">
      <c r="A42" s="141">
        <f t="shared" si="0"/>
        <v>29</v>
      </c>
      <c r="B42" s="142">
        <f t="shared" si="1"/>
        <v>29</v>
      </c>
      <c r="C42" s="179">
        <v>42767</v>
      </c>
      <c r="D42" s="180">
        <v>0.58390517031781053</v>
      </c>
      <c r="E42" s="142" t="s">
        <v>53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 t="s">
        <v>53</v>
      </c>
      <c r="X42" s="142"/>
      <c r="Y42" s="142"/>
      <c r="Z42" s="142"/>
      <c r="AA42" s="142" t="s">
        <v>53</v>
      </c>
      <c r="AB42" s="142"/>
      <c r="AC42" s="142"/>
      <c r="AD42" s="142" t="s">
        <v>586</v>
      </c>
      <c r="AE42" s="143"/>
    </row>
    <row r="43" spans="1:31" ht="30" x14ac:dyDescent="0.25">
      <c r="A43" s="141">
        <f t="shared" si="0"/>
        <v>30</v>
      </c>
      <c r="B43" s="142">
        <f t="shared" si="1"/>
        <v>30</v>
      </c>
      <c r="C43" s="179">
        <v>42769</v>
      </c>
      <c r="D43" s="180">
        <v>0.66725174851564817</v>
      </c>
      <c r="E43" s="142" t="s">
        <v>53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 t="s">
        <v>53</v>
      </c>
      <c r="X43" s="142"/>
      <c r="Y43" s="142"/>
      <c r="Z43" s="142"/>
      <c r="AA43" s="142" t="s">
        <v>53</v>
      </c>
      <c r="AB43" s="142"/>
      <c r="AC43" s="142"/>
      <c r="AD43" s="142" t="s">
        <v>586</v>
      </c>
      <c r="AE43" s="143"/>
    </row>
    <row r="44" spans="1:31" ht="30" x14ac:dyDescent="0.25">
      <c r="A44" s="141">
        <f t="shared" si="0"/>
        <v>31</v>
      </c>
      <c r="B44" s="142">
        <f t="shared" si="1"/>
        <v>31</v>
      </c>
      <c r="C44" s="179">
        <v>42772</v>
      </c>
      <c r="D44" s="180">
        <v>0.38593635741998888</v>
      </c>
      <c r="E44" s="142" t="s">
        <v>53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 t="s">
        <v>53</v>
      </c>
      <c r="X44" s="142"/>
      <c r="Y44" s="142"/>
      <c r="Z44" s="142"/>
      <c r="AA44" s="142" t="s">
        <v>53</v>
      </c>
      <c r="AB44" s="142"/>
      <c r="AC44" s="142"/>
      <c r="AD44" s="142" t="s">
        <v>586</v>
      </c>
      <c r="AE44" s="143"/>
    </row>
    <row r="45" spans="1:31" ht="30" x14ac:dyDescent="0.25">
      <c r="A45" s="141">
        <f t="shared" si="0"/>
        <v>32</v>
      </c>
      <c r="B45" s="142">
        <f t="shared" si="1"/>
        <v>32</v>
      </c>
      <c r="C45" s="179">
        <v>42772</v>
      </c>
      <c r="D45" s="180">
        <v>0.42438777631387536</v>
      </c>
      <c r="E45" s="142" t="s">
        <v>53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 t="s">
        <v>53</v>
      </c>
      <c r="X45" s="142"/>
      <c r="Y45" s="142"/>
      <c r="Z45" s="142"/>
      <c r="AA45" s="142" t="s">
        <v>53</v>
      </c>
      <c r="AB45" s="142"/>
      <c r="AC45" s="142"/>
      <c r="AD45" s="142" t="s">
        <v>586</v>
      </c>
      <c r="AE45" s="143"/>
    </row>
    <row r="46" spans="1:31" ht="30" x14ac:dyDescent="0.25">
      <c r="A46" s="141">
        <f t="shared" si="0"/>
        <v>33</v>
      </c>
      <c r="B46" s="142">
        <f t="shared" si="1"/>
        <v>33</v>
      </c>
      <c r="C46" s="179">
        <v>42772</v>
      </c>
      <c r="D46" s="180">
        <v>0.47596524495733933</v>
      </c>
      <c r="E46" s="142" t="s">
        <v>53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 t="s">
        <v>53</v>
      </c>
      <c r="X46" s="142"/>
      <c r="Y46" s="142"/>
      <c r="Z46" s="142"/>
      <c r="AA46" s="142" t="s">
        <v>53</v>
      </c>
      <c r="AB46" s="142"/>
      <c r="AC46" s="142"/>
      <c r="AD46" s="142" t="s">
        <v>586</v>
      </c>
      <c r="AE46" s="143"/>
    </row>
    <row r="47" spans="1:31" ht="30" x14ac:dyDescent="0.25">
      <c r="A47" s="141">
        <f t="shared" si="0"/>
        <v>34</v>
      </c>
      <c r="B47" s="142">
        <f t="shared" si="1"/>
        <v>34</v>
      </c>
      <c r="C47" s="179">
        <v>42772</v>
      </c>
      <c r="D47" s="180">
        <v>0.63018888555359265</v>
      </c>
      <c r="E47" s="142" t="s">
        <v>53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 t="s">
        <v>53</v>
      </c>
      <c r="X47" s="142"/>
      <c r="Y47" s="142"/>
      <c r="Z47" s="142"/>
      <c r="AA47" s="142" t="s">
        <v>53</v>
      </c>
      <c r="AB47" s="142"/>
      <c r="AC47" s="142"/>
      <c r="AD47" s="142" t="s">
        <v>586</v>
      </c>
      <c r="AE47" s="143"/>
    </row>
    <row r="48" spans="1:31" ht="30" x14ac:dyDescent="0.25">
      <c r="A48" s="141">
        <f t="shared" si="0"/>
        <v>35</v>
      </c>
      <c r="B48" s="142">
        <f t="shared" si="1"/>
        <v>35</v>
      </c>
      <c r="C48" s="179">
        <v>42772</v>
      </c>
      <c r="D48" s="180">
        <v>0.6767280459796351</v>
      </c>
      <c r="E48" s="142" t="s">
        <v>53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 t="s">
        <v>53</v>
      </c>
      <c r="X48" s="142"/>
      <c r="Y48" s="142"/>
      <c r="Z48" s="142"/>
      <c r="AA48" s="142" t="s">
        <v>53</v>
      </c>
      <c r="AB48" s="142"/>
      <c r="AC48" s="142"/>
      <c r="AD48" s="142" t="s">
        <v>586</v>
      </c>
      <c r="AE48" s="143"/>
    </row>
    <row r="49" spans="1:31" ht="30" x14ac:dyDescent="0.25">
      <c r="A49" s="141">
        <f t="shared" si="0"/>
        <v>36</v>
      </c>
      <c r="B49" s="142">
        <f t="shared" si="1"/>
        <v>36</v>
      </c>
      <c r="C49" s="179">
        <v>42773</v>
      </c>
      <c r="D49" s="180">
        <v>0.47861861053793392</v>
      </c>
      <c r="E49" s="142" t="s">
        <v>53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 t="s">
        <v>53</v>
      </c>
      <c r="X49" s="142"/>
      <c r="Y49" s="142"/>
      <c r="Z49" s="142"/>
      <c r="AA49" s="142" t="s">
        <v>53</v>
      </c>
      <c r="AB49" s="142"/>
      <c r="AC49" s="142"/>
      <c r="AD49" s="142" t="s">
        <v>586</v>
      </c>
      <c r="AE49" s="143"/>
    </row>
    <row r="50" spans="1:31" ht="30" x14ac:dyDescent="0.25">
      <c r="A50" s="141">
        <f t="shared" si="0"/>
        <v>37</v>
      </c>
      <c r="B50" s="142">
        <f t="shared" si="1"/>
        <v>37</v>
      </c>
      <c r="C50" s="179">
        <v>42774</v>
      </c>
      <c r="D50" s="180">
        <v>0.44326371556466837</v>
      </c>
      <c r="E50" s="142" t="s">
        <v>53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 t="s">
        <v>53</v>
      </c>
      <c r="X50" s="142"/>
      <c r="Y50" s="142"/>
      <c r="Z50" s="142"/>
      <c r="AA50" s="142" t="s">
        <v>53</v>
      </c>
      <c r="AB50" s="142"/>
      <c r="AC50" s="142"/>
      <c r="AD50" s="142" t="s">
        <v>586</v>
      </c>
      <c r="AE50" s="143"/>
    </row>
    <row r="51" spans="1:31" ht="30" x14ac:dyDescent="0.25">
      <c r="A51" s="141">
        <f t="shared" si="0"/>
        <v>38</v>
      </c>
      <c r="B51" s="142">
        <f t="shared" si="1"/>
        <v>38</v>
      </c>
      <c r="C51" s="179">
        <v>42774</v>
      </c>
      <c r="D51" s="180">
        <v>0.45575369130096266</v>
      </c>
      <c r="E51" s="142" t="s">
        <v>53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 t="s">
        <v>53</v>
      </c>
      <c r="X51" s="142"/>
      <c r="Y51" s="142"/>
      <c r="Z51" s="142"/>
      <c r="AA51" s="142" t="s">
        <v>53</v>
      </c>
      <c r="AB51" s="142"/>
      <c r="AC51" s="142"/>
      <c r="AD51" s="142" t="s">
        <v>586</v>
      </c>
      <c r="AE51" s="143"/>
    </row>
    <row r="52" spans="1:31" ht="30" x14ac:dyDescent="0.25">
      <c r="A52" s="141">
        <f t="shared" si="0"/>
        <v>39</v>
      </c>
      <c r="B52" s="142">
        <f t="shared" si="1"/>
        <v>39</v>
      </c>
      <c r="C52" s="179">
        <v>42779</v>
      </c>
      <c r="D52" s="180">
        <v>0.35883117148566135</v>
      </c>
      <c r="E52" s="142" t="s">
        <v>53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 t="s">
        <v>53</v>
      </c>
      <c r="X52" s="142"/>
      <c r="Y52" s="142"/>
      <c r="Z52" s="142"/>
      <c r="AA52" s="142" t="s">
        <v>53</v>
      </c>
      <c r="AB52" s="142"/>
      <c r="AC52" s="142"/>
      <c r="AD52" s="142" t="s">
        <v>586</v>
      </c>
      <c r="AE52" s="143"/>
    </row>
    <row r="53" spans="1:31" ht="30" x14ac:dyDescent="0.25">
      <c r="A53" s="141">
        <f t="shared" si="0"/>
        <v>40</v>
      </c>
      <c r="B53" s="142">
        <f t="shared" si="1"/>
        <v>40</v>
      </c>
      <c r="C53" s="179">
        <v>42779</v>
      </c>
      <c r="D53" s="180">
        <v>0.42638958226892626</v>
      </c>
      <c r="E53" s="142" t="s">
        <v>53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 t="s">
        <v>53</v>
      </c>
      <c r="X53" s="142"/>
      <c r="Y53" s="142"/>
      <c r="Z53" s="142"/>
      <c r="AA53" s="142" t="s">
        <v>53</v>
      </c>
      <c r="AB53" s="142"/>
      <c r="AC53" s="142"/>
      <c r="AD53" s="142" t="s">
        <v>586</v>
      </c>
      <c r="AE53" s="143"/>
    </row>
    <row r="54" spans="1:31" ht="30" x14ac:dyDescent="0.25">
      <c r="A54" s="141">
        <f t="shared" si="0"/>
        <v>41</v>
      </c>
      <c r="B54" s="142">
        <f t="shared" si="1"/>
        <v>41</v>
      </c>
      <c r="C54" s="179">
        <v>42779</v>
      </c>
      <c r="D54" s="180">
        <v>0.61124329067604699</v>
      </c>
      <c r="E54" s="142" t="s">
        <v>53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 t="s">
        <v>53</v>
      </c>
      <c r="R54" s="142"/>
      <c r="S54" s="142"/>
      <c r="T54" s="142"/>
      <c r="U54" s="142"/>
      <c r="V54" s="142"/>
      <c r="W54" s="142"/>
      <c r="X54" s="142"/>
      <c r="Y54" s="142"/>
      <c r="Z54" s="142"/>
      <c r="AA54" s="142" t="s">
        <v>53</v>
      </c>
      <c r="AB54" s="142"/>
      <c r="AC54" s="142"/>
      <c r="AD54" s="142" t="s">
        <v>587</v>
      </c>
      <c r="AE54" s="143"/>
    </row>
    <row r="55" spans="1:31" ht="30" x14ac:dyDescent="0.25">
      <c r="A55" s="141">
        <f t="shared" si="0"/>
        <v>42</v>
      </c>
      <c r="B55" s="142">
        <f t="shared" si="1"/>
        <v>42</v>
      </c>
      <c r="C55" s="179">
        <v>42779</v>
      </c>
      <c r="D55" s="180">
        <v>0.63533752369398877</v>
      </c>
      <c r="E55" s="142" t="s">
        <v>53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 t="s">
        <v>53</v>
      </c>
      <c r="X55" s="142"/>
      <c r="Y55" s="142"/>
      <c r="Z55" s="142"/>
      <c r="AA55" s="142" t="s">
        <v>53</v>
      </c>
      <c r="AB55" s="142"/>
      <c r="AC55" s="142"/>
      <c r="AD55" s="142" t="s">
        <v>586</v>
      </c>
      <c r="AE55" s="143"/>
    </row>
    <row r="56" spans="1:31" ht="30" x14ac:dyDescent="0.25">
      <c r="A56" s="141">
        <f t="shared" si="0"/>
        <v>43</v>
      </c>
      <c r="B56" s="142">
        <f t="shared" si="1"/>
        <v>43</v>
      </c>
      <c r="C56" s="179">
        <v>42779</v>
      </c>
      <c r="D56" s="180">
        <v>0.65330660540401442</v>
      </c>
      <c r="E56" s="142" t="s">
        <v>53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 t="s">
        <v>53</v>
      </c>
      <c r="X56" s="142"/>
      <c r="Y56" s="142"/>
      <c r="Z56" s="142"/>
      <c r="AA56" s="142" t="s">
        <v>53</v>
      </c>
      <c r="AB56" s="142"/>
      <c r="AC56" s="142"/>
      <c r="AD56" s="142" t="s">
        <v>586</v>
      </c>
      <c r="AE56" s="143"/>
    </row>
    <row r="57" spans="1:31" ht="30" x14ac:dyDescent="0.25">
      <c r="A57" s="141">
        <f t="shared" si="0"/>
        <v>44</v>
      </c>
      <c r="B57" s="142">
        <f t="shared" si="1"/>
        <v>44</v>
      </c>
      <c r="C57" s="179">
        <v>42779</v>
      </c>
      <c r="D57" s="180">
        <v>0.65857695993685306</v>
      </c>
      <c r="E57" s="142" t="s">
        <v>53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 t="s">
        <v>53</v>
      </c>
      <c r="X57" s="142"/>
      <c r="Y57" s="142"/>
      <c r="Z57" s="142"/>
      <c r="AA57" s="142" t="s">
        <v>53</v>
      </c>
      <c r="AB57" s="142"/>
      <c r="AC57" s="142"/>
      <c r="AD57" s="142" t="s">
        <v>586</v>
      </c>
      <c r="AE57" s="143"/>
    </row>
    <row r="58" spans="1:31" ht="30" x14ac:dyDescent="0.25">
      <c r="A58" s="141">
        <f t="shared" si="0"/>
        <v>45</v>
      </c>
      <c r="B58" s="142">
        <f t="shared" si="1"/>
        <v>45</v>
      </c>
      <c r="C58" s="179">
        <v>42780</v>
      </c>
      <c r="D58" s="180">
        <v>0.4264172368439143</v>
      </c>
      <c r="E58" s="142" t="s">
        <v>53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 t="s">
        <v>53</v>
      </c>
      <c r="X58" s="142"/>
      <c r="Y58" s="142"/>
      <c r="Z58" s="142"/>
      <c r="AA58" s="142" t="s">
        <v>53</v>
      </c>
      <c r="AB58" s="142"/>
      <c r="AC58" s="142"/>
      <c r="AD58" s="142" t="s">
        <v>586</v>
      </c>
      <c r="AE58" s="143"/>
    </row>
    <row r="59" spans="1:31" ht="30" x14ac:dyDescent="0.25">
      <c r="A59" s="141">
        <f t="shared" si="0"/>
        <v>46</v>
      </c>
      <c r="B59" s="142">
        <f t="shared" si="1"/>
        <v>46</v>
      </c>
      <c r="C59" s="179">
        <v>42780</v>
      </c>
      <c r="D59" s="180">
        <v>0.4595664385758938</v>
      </c>
      <c r="E59" s="142" t="s">
        <v>53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 t="s">
        <v>53</v>
      </c>
      <c r="X59" s="142"/>
      <c r="Y59" s="142"/>
      <c r="Z59" s="142"/>
      <c r="AA59" s="142" t="s">
        <v>53</v>
      </c>
      <c r="AB59" s="142"/>
      <c r="AC59" s="142"/>
      <c r="AD59" s="142" t="s">
        <v>586</v>
      </c>
      <c r="AE59" s="143"/>
    </row>
    <row r="60" spans="1:31" ht="30" x14ac:dyDescent="0.25">
      <c r="A60" s="141">
        <f t="shared" si="0"/>
        <v>47</v>
      </c>
      <c r="B60" s="142">
        <f t="shared" si="1"/>
        <v>47</v>
      </c>
      <c r="C60" s="179">
        <v>42780</v>
      </c>
      <c r="D60" s="180">
        <v>0.57804398148148151</v>
      </c>
      <c r="E60" s="142" t="s">
        <v>53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 t="s">
        <v>53</v>
      </c>
      <c r="X60" s="142"/>
      <c r="Y60" s="142"/>
      <c r="Z60" s="142"/>
      <c r="AA60" s="142" t="s">
        <v>53</v>
      </c>
      <c r="AB60" s="142"/>
      <c r="AC60" s="142"/>
      <c r="AD60" s="142" t="s">
        <v>586</v>
      </c>
      <c r="AE60" s="143"/>
    </row>
    <row r="61" spans="1:31" ht="30" x14ac:dyDescent="0.25">
      <c r="A61" s="141">
        <f t="shared" si="0"/>
        <v>48</v>
      </c>
      <c r="B61" s="142">
        <f t="shared" si="1"/>
        <v>48</v>
      </c>
      <c r="C61" s="179">
        <v>42781</v>
      </c>
      <c r="D61" s="180">
        <v>0.61702530622185447</v>
      </c>
      <c r="E61" s="142" t="s">
        <v>53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 t="s">
        <v>53</v>
      </c>
      <c r="X61" s="142"/>
      <c r="Y61" s="142"/>
      <c r="Z61" s="142"/>
      <c r="AA61" s="142" t="s">
        <v>53</v>
      </c>
      <c r="AB61" s="142"/>
      <c r="AC61" s="142"/>
      <c r="AD61" s="142" t="s">
        <v>586</v>
      </c>
      <c r="AE61" s="143"/>
    </row>
    <row r="62" spans="1:31" ht="30" x14ac:dyDescent="0.25">
      <c r="A62" s="141">
        <f t="shared" si="0"/>
        <v>49</v>
      </c>
      <c r="B62" s="142">
        <f t="shared" si="1"/>
        <v>49</v>
      </c>
      <c r="C62" s="179">
        <v>42783</v>
      </c>
      <c r="D62" s="180">
        <v>0.39878961721185413</v>
      </c>
      <c r="E62" s="142" t="s">
        <v>53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 t="s">
        <v>53</v>
      </c>
      <c r="X62" s="142"/>
      <c r="Y62" s="142"/>
      <c r="Z62" s="142"/>
      <c r="AA62" s="142" t="s">
        <v>53</v>
      </c>
      <c r="AB62" s="142"/>
      <c r="AC62" s="142"/>
      <c r="AD62" s="142" t="s">
        <v>586</v>
      </c>
      <c r="AE62" s="143"/>
    </row>
    <row r="63" spans="1:31" ht="30" x14ac:dyDescent="0.25">
      <c r="A63" s="141">
        <f t="shared" si="0"/>
        <v>50</v>
      </c>
      <c r="B63" s="142">
        <f t="shared" si="1"/>
        <v>50</v>
      </c>
      <c r="C63" s="179">
        <v>42783</v>
      </c>
      <c r="D63" s="180">
        <v>0.41902266163286195</v>
      </c>
      <c r="E63" s="142" t="s">
        <v>53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 t="s">
        <v>53</v>
      </c>
      <c r="X63" s="142"/>
      <c r="Y63" s="142"/>
      <c r="Z63" s="142"/>
      <c r="AA63" s="142" t="s">
        <v>53</v>
      </c>
      <c r="AB63" s="142"/>
      <c r="AC63" s="142"/>
      <c r="AD63" s="142" t="s">
        <v>586</v>
      </c>
      <c r="AE63" s="143"/>
    </row>
    <row r="64" spans="1:31" ht="30" x14ac:dyDescent="0.25">
      <c r="A64" s="141">
        <f t="shared" si="0"/>
        <v>51</v>
      </c>
      <c r="B64" s="142">
        <f t="shared" si="1"/>
        <v>51</v>
      </c>
      <c r="C64" s="179">
        <v>42783</v>
      </c>
      <c r="D64" s="180">
        <v>0.6832491043233111</v>
      </c>
      <c r="E64" s="142" t="s">
        <v>53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 t="s">
        <v>53</v>
      </c>
      <c r="X64" s="142"/>
      <c r="Y64" s="142"/>
      <c r="Z64" s="142"/>
      <c r="AA64" s="142" t="s">
        <v>53</v>
      </c>
      <c r="AB64" s="142"/>
      <c r="AC64" s="142"/>
      <c r="AD64" s="142" t="s">
        <v>586</v>
      </c>
      <c r="AE64" s="143"/>
    </row>
    <row r="65" spans="1:31" ht="30" x14ac:dyDescent="0.25">
      <c r="A65" s="141">
        <f t="shared" si="0"/>
        <v>52</v>
      </c>
      <c r="B65" s="142">
        <f t="shared" si="1"/>
        <v>52</v>
      </c>
      <c r="C65" s="179">
        <v>42786</v>
      </c>
      <c r="D65" s="180">
        <v>0.44695370762953313</v>
      </c>
      <c r="E65" s="142" t="s">
        <v>53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 t="s">
        <v>53</v>
      </c>
      <c r="X65" s="142"/>
      <c r="Y65" s="142"/>
      <c r="Z65" s="142"/>
      <c r="AA65" s="142" t="s">
        <v>53</v>
      </c>
      <c r="AB65" s="142"/>
      <c r="AC65" s="142"/>
      <c r="AD65" s="142" t="s">
        <v>586</v>
      </c>
      <c r="AE65" s="143"/>
    </row>
    <row r="66" spans="1:31" ht="30" x14ac:dyDescent="0.25">
      <c r="A66" s="141">
        <f t="shared" si="0"/>
        <v>53</v>
      </c>
      <c r="B66" s="142">
        <f t="shared" si="1"/>
        <v>53</v>
      </c>
      <c r="C66" s="179">
        <v>42787</v>
      </c>
      <c r="D66" s="180">
        <v>0.69912536333369402</v>
      </c>
      <c r="E66" s="142" t="s">
        <v>53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 t="s">
        <v>53</v>
      </c>
      <c r="X66" s="142"/>
      <c r="Y66" s="142"/>
      <c r="Z66" s="142"/>
      <c r="AA66" s="142" t="s">
        <v>53</v>
      </c>
      <c r="AB66" s="142"/>
      <c r="AC66" s="142"/>
      <c r="AD66" s="142" t="s">
        <v>586</v>
      </c>
      <c r="AE66" s="143"/>
    </row>
    <row r="67" spans="1:31" ht="30" x14ac:dyDescent="0.25">
      <c r="A67" s="141">
        <f t="shared" si="0"/>
        <v>54</v>
      </c>
      <c r="B67" s="142">
        <f t="shared" si="1"/>
        <v>54</v>
      </c>
      <c r="C67" s="179">
        <v>42788</v>
      </c>
      <c r="D67" s="180">
        <v>0.54726851851851854</v>
      </c>
      <c r="E67" s="142" t="s">
        <v>53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 t="s">
        <v>53</v>
      </c>
      <c r="X67" s="142"/>
      <c r="Y67" s="142"/>
      <c r="Z67" s="142"/>
      <c r="AA67" s="142" t="s">
        <v>53</v>
      </c>
      <c r="AB67" s="142"/>
      <c r="AC67" s="142"/>
      <c r="AD67" s="142" t="s">
        <v>586</v>
      </c>
      <c r="AE67" s="143"/>
    </row>
    <row r="68" spans="1:31" ht="30" x14ac:dyDescent="0.25">
      <c r="A68" s="141">
        <f t="shared" si="0"/>
        <v>55</v>
      </c>
      <c r="B68" s="142">
        <f t="shared" si="1"/>
        <v>55</v>
      </c>
      <c r="C68" s="179">
        <v>42788</v>
      </c>
      <c r="D68" s="180">
        <v>0.63870710813530174</v>
      </c>
      <c r="E68" s="142" t="s">
        <v>53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 t="s">
        <v>53</v>
      </c>
      <c r="X68" s="142"/>
      <c r="Y68" s="142"/>
      <c r="Z68" s="142"/>
      <c r="AA68" s="142" t="s">
        <v>53</v>
      </c>
      <c r="AB68" s="142"/>
      <c r="AC68" s="142"/>
      <c r="AD68" s="142" t="s">
        <v>586</v>
      </c>
      <c r="AE68" s="143"/>
    </row>
    <row r="69" spans="1:31" ht="30" x14ac:dyDescent="0.25">
      <c r="A69" s="141">
        <f t="shared" si="0"/>
        <v>56</v>
      </c>
      <c r="B69" s="142">
        <f t="shared" si="1"/>
        <v>56</v>
      </c>
      <c r="C69" s="179">
        <v>42793</v>
      </c>
      <c r="D69" s="180">
        <v>0.37009867011886344</v>
      </c>
      <c r="E69" s="142" t="s">
        <v>53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 t="s">
        <v>53</v>
      </c>
      <c r="X69" s="142"/>
      <c r="Y69" s="142"/>
      <c r="Z69" s="142"/>
      <c r="AA69" s="142" t="s">
        <v>53</v>
      </c>
      <c r="AB69" s="142"/>
      <c r="AC69" s="142"/>
      <c r="AD69" s="142" t="s">
        <v>586</v>
      </c>
      <c r="AE69" s="143"/>
    </row>
    <row r="70" spans="1:31" ht="30" x14ac:dyDescent="0.25">
      <c r="A70" s="141">
        <f t="shared" si="0"/>
        <v>57</v>
      </c>
      <c r="B70" s="142">
        <f t="shared" si="1"/>
        <v>57</v>
      </c>
      <c r="C70" s="179">
        <v>42793</v>
      </c>
      <c r="D70" s="180">
        <v>0.40770844967544184</v>
      </c>
      <c r="E70" s="142" t="s">
        <v>53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 t="s">
        <v>53</v>
      </c>
      <c r="X70" s="142"/>
      <c r="Y70" s="142"/>
      <c r="Z70" s="142"/>
      <c r="AA70" s="142" t="s">
        <v>53</v>
      </c>
      <c r="AB70" s="142"/>
      <c r="AC70" s="142"/>
      <c r="AD70" s="142" t="s">
        <v>586</v>
      </c>
      <c r="AE70" s="143"/>
    </row>
    <row r="71" spans="1:31" ht="30" x14ac:dyDescent="0.25">
      <c r="A71" s="141">
        <f t="shared" si="0"/>
        <v>58</v>
      </c>
      <c r="B71" s="142">
        <f t="shared" si="1"/>
        <v>58</v>
      </c>
      <c r="C71" s="179">
        <v>42793</v>
      </c>
      <c r="D71" s="180">
        <v>0.42890301501248118</v>
      </c>
      <c r="E71" s="142" t="s">
        <v>53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 t="s">
        <v>53</v>
      </c>
      <c r="X71" s="142"/>
      <c r="Y71" s="142"/>
      <c r="Z71" s="142"/>
      <c r="AA71" s="142" t="s">
        <v>53</v>
      </c>
      <c r="AB71" s="142"/>
      <c r="AC71" s="142"/>
      <c r="AD71" s="142" t="s">
        <v>586</v>
      </c>
      <c r="AE71" s="143"/>
    </row>
    <row r="72" spans="1:31" ht="30" x14ac:dyDescent="0.25">
      <c r="A72" s="141">
        <f t="shared" si="0"/>
        <v>59</v>
      </c>
      <c r="B72" s="142">
        <f t="shared" si="1"/>
        <v>59</v>
      </c>
      <c r="C72" s="179">
        <v>42793</v>
      </c>
      <c r="D72" s="180">
        <v>0.46438981681185654</v>
      </c>
      <c r="E72" s="142" t="s">
        <v>53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 t="s">
        <v>53</v>
      </c>
      <c r="X72" s="142"/>
      <c r="Y72" s="142"/>
      <c r="Z72" s="142"/>
      <c r="AA72" s="142" t="s">
        <v>53</v>
      </c>
      <c r="AB72" s="142"/>
      <c r="AC72" s="142"/>
      <c r="AD72" s="142" t="s">
        <v>586</v>
      </c>
      <c r="AE72" s="143"/>
    </row>
    <row r="73" spans="1:31" ht="30" x14ac:dyDescent="0.25">
      <c r="A73" s="141">
        <f t="shared" si="0"/>
        <v>60</v>
      </c>
      <c r="B73" s="142">
        <f t="shared" si="1"/>
        <v>60</v>
      </c>
      <c r="C73" s="179">
        <v>42793</v>
      </c>
      <c r="D73" s="180">
        <v>0.54543981481481485</v>
      </c>
      <c r="E73" s="142" t="s">
        <v>53</v>
      </c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 t="s">
        <v>53</v>
      </c>
      <c r="R73" s="142"/>
      <c r="S73" s="142"/>
      <c r="T73" s="142"/>
      <c r="U73" s="142"/>
      <c r="V73" s="142"/>
      <c r="W73" s="142"/>
      <c r="X73" s="142"/>
      <c r="Y73" s="142"/>
      <c r="Z73" s="142"/>
      <c r="AA73" s="142" t="s">
        <v>53</v>
      </c>
      <c r="AB73" s="142"/>
      <c r="AC73" s="142"/>
      <c r="AD73" s="142" t="s">
        <v>587</v>
      </c>
      <c r="AE73" s="143"/>
    </row>
    <row r="74" spans="1:31" ht="30" x14ac:dyDescent="0.25">
      <c r="A74" s="141">
        <f t="shared" si="0"/>
        <v>61</v>
      </c>
      <c r="B74" s="142">
        <f t="shared" si="1"/>
        <v>61</v>
      </c>
      <c r="C74" s="179">
        <v>42793</v>
      </c>
      <c r="D74" s="180">
        <v>0.65020928072462592</v>
      </c>
      <c r="E74" s="142" t="s">
        <v>53</v>
      </c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 t="s">
        <v>53</v>
      </c>
      <c r="X74" s="142"/>
      <c r="Y74" s="142"/>
      <c r="Z74" s="142"/>
      <c r="AA74" s="142" t="s">
        <v>53</v>
      </c>
      <c r="AB74" s="142"/>
      <c r="AC74" s="142"/>
      <c r="AD74" s="142" t="s">
        <v>586</v>
      </c>
      <c r="AE74" s="143"/>
    </row>
    <row r="75" spans="1:31" ht="30" customHeight="1" x14ac:dyDescent="0.25">
      <c r="A75" s="141">
        <f t="shared" si="0"/>
        <v>62</v>
      </c>
      <c r="B75" s="142">
        <f t="shared" si="1"/>
        <v>62</v>
      </c>
      <c r="C75" s="179">
        <v>42793</v>
      </c>
      <c r="D75" s="180">
        <v>0.66026272645828388</v>
      </c>
      <c r="E75" s="142" t="s">
        <v>53</v>
      </c>
      <c r="F75" s="142"/>
      <c r="G75" s="142"/>
      <c r="H75" s="142"/>
      <c r="I75" s="142" t="s">
        <v>53</v>
      </c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 t="s">
        <v>53</v>
      </c>
      <c r="AB75" s="142"/>
      <c r="AC75" s="142"/>
      <c r="AD75" s="142" t="s">
        <v>592</v>
      </c>
      <c r="AE75" s="143"/>
    </row>
    <row r="76" spans="1:31" ht="30" x14ac:dyDescent="0.25">
      <c r="A76" s="141">
        <f t="shared" si="0"/>
        <v>63</v>
      </c>
      <c r="B76" s="142">
        <f t="shared" si="1"/>
        <v>63</v>
      </c>
      <c r="C76" s="179">
        <v>42795</v>
      </c>
      <c r="D76" s="180">
        <v>0.41859935488233857</v>
      </c>
      <c r="E76" s="142" t="s">
        <v>53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 t="s">
        <v>53</v>
      </c>
      <c r="X76" s="142"/>
      <c r="Y76" s="142"/>
      <c r="Z76" s="142"/>
      <c r="AA76" s="142" t="s">
        <v>53</v>
      </c>
      <c r="AB76" s="142"/>
      <c r="AC76" s="142"/>
      <c r="AD76" s="142" t="s">
        <v>586</v>
      </c>
      <c r="AE76" s="143"/>
    </row>
    <row r="77" spans="1:31" ht="30" x14ac:dyDescent="0.25">
      <c r="A77" s="141">
        <f t="shared" si="0"/>
        <v>64</v>
      </c>
      <c r="B77" s="142">
        <f t="shared" si="1"/>
        <v>64</v>
      </c>
      <c r="C77" s="179">
        <v>42800</v>
      </c>
      <c r="D77" s="180">
        <v>0.57050050623725967</v>
      </c>
      <c r="E77" s="142" t="s">
        <v>53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 t="s">
        <v>53</v>
      </c>
      <c r="X77" s="142"/>
      <c r="Y77" s="142"/>
      <c r="Z77" s="142"/>
      <c r="AA77" s="142" t="s">
        <v>53</v>
      </c>
      <c r="AB77" s="142"/>
      <c r="AC77" s="142"/>
      <c r="AD77" s="142" t="s">
        <v>586</v>
      </c>
      <c r="AE77" s="143"/>
    </row>
    <row r="78" spans="1:31" ht="30" x14ac:dyDescent="0.25">
      <c r="A78" s="141">
        <f t="shared" si="0"/>
        <v>65</v>
      </c>
      <c r="B78" s="142">
        <f t="shared" si="1"/>
        <v>65</v>
      </c>
      <c r="C78" s="179">
        <v>42801</v>
      </c>
      <c r="D78" s="180">
        <v>0.61143935330101884</v>
      </c>
      <c r="E78" s="142" t="s">
        <v>53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 t="s">
        <v>53</v>
      </c>
      <c r="X78" s="142"/>
      <c r="Y78" s="142"/>
      <c r="Z78" s="142"/>
      <c r="AA78" s="142" t="s">
        <v>53</v>
      </c>
      <c r="AB78" s="142"/>
      <c r="AC78" s="142"/>
      <c r="AD78" s="142" t="s">
        <v>586</v>
      </c>
      <c r="AE78" s="143"/>
    </row>
    <row r="79" spans="1:31" ht="30" x14ac:dyDescent="0.25">
      <c r="A79" s="141">
        <f t="shared" si="0"/>
        <v>66</v>
      </c>
      <c r="B79" s="142">
        <f t="shared" si="1"/>
        <v>66</v>
      </c>
      <c r="C79" s="179">
        <v>42803</v>
      </c>
      <c r="D79" s="180">
        <v>0.39112268518518517</v>
      </c>
      <c r="E79" s="142" t="s">
        <v>53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 t="s">
        <v>53</v>
      </c>
      <c r="X79" s="142"/>
      <c r="Y79" s="142"/>
      <c r="Z79" s="142"/>
      <c r="AA79" s="142" t="s">
        <v>53</v>
      </c>
      <c r="AB79" s="142"/>
      <c r="AC79" s="142"/>
      <c r="AD79" s="142" t="s">
        <v>586</v>
      </c>
      <c r="AE79" s="143"/>
    </row>
    <row r="80" spans="1:31" ht="30" x14ac:dyDescent="0.25">
      <c r="A80" s="141">
        <f t="shared" ref="A80:A143" si="2">A79+1</f>
        <v>67</v>
      </c>
      <c r="B80" s="142">
        <f t="shared" ref="B80:B143" si="3">B79+1</f>
        <v>67</v>
      </c>
      <c r="C80" s="179">
        <v>42803</v>
      </c>
      <c r="D80" s="180">
        <v>0.65379344248914839</v>
      </c>
      <c r="E80" s="142" t="s">
        <v>53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 t="s">
        <v>53</v>
      </c>
      <c r="X80" s="142"/>
      <c r="Y80" s="142"/>
      <c r="Z80" s="142"/>
      <c r="AA80" s="142" t="s">
        <v>53</v>
      </c>
      <c r="AB80" s="142"/>
      <c r="AC80" s="142"/>
      <c r="AD80" s="142" t="s">
        <v>586</v>
      </c>
      <c r="AE80" s="143"/>
    </row>
    <row r="81" spans="1:31" ht="30" x14ac:dyDescent="0.25">
      <c r="A81" s="141">
        <f t="shared" si="2"/>
        <v>68</v>
      </c>
      <c r="B81" s="142">
        <f t="shared" si="3"/>
        <v>68</v>
      </c>
      <c r="C81" s="179">
        <v>42804</v>
      </c>
      <c r="D81" s="180">
        <v>0.37501939062161932</v>
      </c>
      <c r="E81" s="142" t="s">
        <v>53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 t="s">
        <v>53</v>
      </c>
      <c r="X81" s="142"/>
      <c r="Y81" s="142"/>
      <c r="Z81" s="142"/>
      <c r="AA81" s="142" t="s">
        <v>53</v>
      </c>
      <c r="AB81" s="142"/>
      <c r="AC81" s="142"/>
      <c r="AD81" s="142" t="s">
        <v>586</v>
      </c>
      <c r="AE81" s="143"/>
    </row>
    <row r="82" spans="1:31" ht="30" x14ac:dyDescent="0.25">
      <c r="A82" s="141">
        <f t="shared" si="2"/>
        <v>69</v>
      </c>
      <c r="B82" s="142">
        <f t="shared" si="3"/>
        <v>69</v>
      </c>
      <c r="C82" s="179">
        <v>42804</v>
      </c>
      <c r="D82" s="180">
        <v>0.42571759259259262</v>
      </c>
      <c r="E82" s="142" t="s">
        <v>53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 t="s">
        <v>53</v>
      </c>
      <c r="X82" s="142"/>
      <c r="Y82" s="142"/>
      <c r="Z82" s="142"/>
      <c r="AA82" s="142" t="s">
        <v>53</v>
      </c>
      <c r="AB82" s="142"/>
      <c r="AC82" s="142"/>
      <c r="AD82" s="142" t="s">
        <v>586</v>
      </c>
      <c r="AE82" s="143"/>
    </row>
    <row r="83" spans="1:31" ht="30" x14ac:dyDescent="0.25">
      <c r="A83" s="141">
        <f t="shared" si="2"/>
        <v>70</v>
      </c>
      <c r="B83" s="142">
        <f t="shared" si="3"/>
        <v>70</v>
      </c>
      <c r="C83" s="179">
        <v>42804</v>
      </c>
      <c r="D83" s="180">
        <v>0.54699074074074072</v>
      </c>
      <c r="E83" s="142" t="s">
        <v>53</v>
      </c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 t="s">
        <v>53</v>
      </c>
      <c r="X83" s="142"/>
      <c r="Y83" s="142"/>
      <c r="Z83" s="142"/>
      <c r="AA83" s="142" t="s">
        <v>53</v>
      </c>
      <c r="AB83" s="142"/>
      <c r="AC83" s="142"/>
      <c r="AD83" s="142" t="s">
        <v>586</v>
      </c>
      <c r="AE83" s="143"/>
    </row>
    <row r="84" spans="1:31" ht="30" x14ac:dyDescent="0.25">
      <c r="A84" s="141">
        <f t="shared" si="2"/>
        <v>71</v>
      </c>
      <c r="B84" s="142">
        <f t="shared" si="3"/>
        <v>71</v>
      </c>
      <c r="C84" s="179">
        <v>42807</v>
      </c>
      <c r="D84" s="180">
        <v>0.41756500767448523</v>
      </c>
      <c r="E84" s="142" t="s">
        <v>53</v>
      </c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 t="s">
        <v>53</v>
      </c>
      <c r="X84" s="142"/>
      <c r="Y84" s="142"/>
      <c r="Z84" s="142"/>
      <c r="AA84" s="142" t="s">
        <v>53</v>
      </c>
      <c r="AB84" s="142"/>
      <c r="AC84" s="142"/>
      <c r="AD84" s="142" t="s">
        <v>586</v>
      </c>
      <c r="AE84" s="143"/>
    </row>
    <row r="85" spans="1:31" ht="30" x14ac:dyDescent="0.25">
      <c r="A85" s="141">
        <f t="shared" si="2"/>
        <v>72</v>
      </c>
      <c r="B85" s="142">
        <f t="shared" si="3"/>
        <v>72</v>
      </c>
      <c r="C85" s="179">
        <v>42807</v>
      </c>
      <c r="D85" s="180">
        <v>0.45068798427824874</v>
      </c>
      <c r="E85" s="142" t="s">
        <v>53</v>
      </c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 t="s">
        <v>53</v>
      </c>
      <c r="X85" s="142"/>
      <c r="Y85" s="142"/>
      <c r="Z85" s="142"/>
      <c r="AA85" s="142" t="s">
        <v>53</v>
      </c>
      <c r="AB85" s="142"/>
      <c r="AC85" s="142"/>
      <c r="AD85" s="142" t="s">
        <v>586</v>
      </c>
      <c r="AE85" s="143"/>
    </row>
    <row r="86" spans="1:31" ht="30" x14ac:dyDescent="0.25">
      <c r="A86" s="141">
        <f t="shared" si="2"/>
        <v>73</v>
      </c>
      <c r="B86" s="142">
        <f t="shared" si="3"/>
        <v>73</v>
      </c>
      <c r="C86" s="179">
        <v>42807</v>
      </c>
      <c r="D86" s="180">
        <v>0.5732890199336691</v>
      </c>
      <c r="E86" s="142" t="s">
        <v>53</v>
      </c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 t="s">
        <v>53</v>
      </c>
      <c r="X86" s="142"/>
      <c r="Y86" s="142"/>
      <c r="Z86" s="142"/>
      <c r="AA86" s="142" t="s">
        <v>53</v>
      </c>
      <c r="AB86" s="142"/>
      <c r="AC86" s="142"/>
      <c r="AD86" s="142" t="s">
        <v>586</v>
      </c>
      <c r="AE86" s="143"/>
    </row>
    <row r="87" spans="1:31" ht="30" x14ac:dyDescent="0.25">
      <c r="A87" s="141">
        <f t="shared" si="2"/>
        <v>74</v>
      </c>
      <c r="B87" s="142">
        <f t="shared" si="3"/>
        <v>74</v>
      </c>
      <c r="C87" s="179">
        <v>42807</v>
      </c>
      <c r="D87" s="180">
        <v>0.63116892810622327</v>
      </c>
      <c r="E87" s="142" t="s">
        <v>53</v>
      </c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 t="s">
        <v>53</v>
      </c>
      <c r="X87" s="142"/>
      <c r="Y87" s="142"/>
      <c r="Z87" s="142"/>
      <c r="AA87" s="142" t="s">
        <v>53</v>
      </c>
      <c r="AB87" s="142"/>
      <c r="AC87" s="142"/>
      <c r="AD87" s="142" t="s">
        <v>586</v>
      </c>
      <c r="AE87" s="143"/>
    </row>
    <row r="88" spans="1:31" ht="30" x14ac:dyDescent="0.25">
      <c r="A88" s="141">
        <f t="shared" si="2"/>
        <v>75</v>
      </c>
      <c r="B88" s="142">
        <f t="shared" si="3"/>
        <v>75</v>
      </c>
      <c r="C88" s="179">
        <v>42807</v>
      </c>
      <c r="D88" s="180">
        <v>0.67057907538270345</v>
      </c>
      <c r="E88" s="142" t="s">
        <v>53</v>
      </c>
      <c r="F88" s="142"/>
      <c r="G88" s="142"/>
      <c r="H88" s="142"/>
      <c r="I88" s="142" t="s">
        <v>53</v>
      </c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 t="s">
        <v>53</v>
      </c>
      <c r="AB88" s="142"/>
      <c r="AC88" s="142"/>
      <c r="AD88" s="142" t="s">
        <v>592</v>
      </c>
      <c r="AE88" s="143"/>
    </row>
    <row r="89" spans="1:31" ht="75.75" customHeight="1" x14ac:dyDescent="0.25">
      <c r="A89" s="141">
        <f t="shared" si="2"/>
        <v>76</v>
      </c>
      <c r="B89" s="142">
        <f t="shared" si="3"/>
        <v>76</v>
      </c>
      <c r="C89" s="179">
        <v>42807</v>
      </c>
      <c r="D89" s="180">
        <v>0.68128646637865076</v>
      </c>
      <c r="E89" s="142" t="s">
        <v>53</v>
      </c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 t="s">
        <v>53</v>
      </c>
      <c r="Y89" s="142"/>
      <c r="Z89" s="142"/>
      <c r="AA89" s="142" t="s">
        <v>53</v>
      </c>
      <c r="AB89" s="142"/>
      <c r="AC89" s="142"/>
      <c r="AD89" s="142" t="s">
        <v>588</v>
      </c>
      <c r="AE89" s="143"/>
    </row>
    <row r="90" spans="1:31" ht="30" x14ac:dyDescent="0.25">
      <c r="A90" s="141">
        <f t="shared" si="2"/>
        <v>77</v>
      </c>
      <c r="B90" s="142">
        <f t="shared" si="3"/>
        <v>77</v>
      </c>
      <c r="C90" s="179">
        <v>42809</v>
      </c>
      <c r="D90" s="180">
        <v>0.38940079003485339</v>
      </c>
      <c r="E90" s="142" t="s">
        <v>53</v>
      </c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 t="s">
        <v>53</v>
      </c>
      <c r="X90" s="142"/>
      <c r="Y90" s="142"/>
      <c r="Z90" s="142"/>
      <c r="AA90" s="142" t="s">
        <v>53</v>
      </c>
      <c r="AB90" s="142"/>
      <c r="AC90" s="142"/>
      <c r="AD90" s="142" t="s">
        <v>586</v>
      </c>
      <c r="AE90" s="143"/>
    </row>
    <row r="91" spans="1:31" ht="30" x14ac:dyDescent="0.25">
      <c r="A91" s="141">
        <f t="shared" si="2"/>
        <v>78</v>
      </c>
      <c r="B91" s="142">
        <f t="shared" si="3"/>
        <v>78</v>
      </c>
      <c r="C91" s="179">
        <v>42809</v>
      </c>
      <c r="D91" s="180">
        <v>0.47676750903133719</v>
      </c>
      <c r="E91" s="142" t="s">
        <v>53</v>
      </c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 t="s">
        <v>53</v>
      </c>
      <c r="X91" s="142"/>
      <c r="Y91" s="142"/>
      <c r="Z91" s="142"/>
      <c r="AA91" s="142" t="s">
        <v>53</v>
      </c>
      <c r="AB91" s="142"/>
      <c r="AC91" s="142"/>
      <c r="AD91" s="142" t="s">
        <v>586</v>
      </c>
      <c r="AE91" s="143"/>
    </row>
    <row r="92" spans="1:31" ht="30" x14ac:dyDescent="0.25">
      <c r="A92" s="141">
        <f t="shared" si="2"/>
        <v>79</v>
      </c>
      <c r="B92" s="142">
        <f t="shared" si="3"/>
        <v>79</v>
      </c>
      <c r="C92" s="179">
        <v>42809</v>
      </c>
      <c r="D92" s="180">
        <v>0.65131899747143041</v>
      </c>
      <c r="E92" s="142" t="s">
        <v>53</v>
      </c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 t="s">
        <v>53</v>
      </c>
      <c r="X92" s="142"/>
      <c r="Y92" s="142"/>
      <c r="Z92" s="142"/>
      <c r="AA92" s="142" t="s">
        <v>53</v>
      </c>
      <c r="AB92" s="142"/>
      <c r="AC92" s="142"/>
      <c r="AD92" s="142" t="s">
        <v>586</v>
      </c>
      <c r="AE92" s="143"/>
    </row>
    <row r="93" spans="1:31" ht="30" x14ac:dyDescent="0.25">
      <c r="A93" s="141">
        <f t="shared" si="2"/>
        <v>80</v>
      </c>
      <c r="B93" s="142">
        <f t="shared" si="3"/>
        <v>80</v>
      </c>
      <c r="C93" s="179">
        <v>42810</v>
      </c>
      <c r="D93" s="180">
        <v>0.42406930042525459</v>
      </c>
      <c r="E93" s="142" t="s">
        <v>53</v>
      </c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 t="s">
        <v>53</v>
      </c>
      <c r="X93" s="142"/>
      <c r="Y93" s="142"/>
      <c r="Z93" s="142"/>
      <c r="AA93" s="142" t="s">
        <v>53</v>
      </c>
      <c r="AB93" s="142"/>
      <c r="AC93" s="142"/>
      <c r="AD93" s="142" t="s">
        <v>586</v>
      </c>
      <c r="AE93" s="143"/>
    </row>
    <row r="94" spans="1:31" ht="30" x14ac:dyDescent="0.25">
      <c r="A94" s="141">
        <f t="shared" si="2"/>
        <v>81</v>
      </c>
      <c r="B94" s="142">
        <f t="shared" si="3"/>
        <v>81</v>
      </c>
      <c r="C94" s="179">
        <v>42810</v>
      </c>
      <c r="D94" s="180">
        <v>0.54621527777777779</v>
      </c>
      <c r="E94" s="142" t="s">
        <v>53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 t="s">
        <v>53</v>
      </c>
      <c r="X94" s="142"/>
      <c r="Y94" s="142"/>
      <c r="Z94" s="142"/>
      <c r="AA94" s="142" t="s">
        <v>53</v>
      </c>
      <c r="AB94" s="142"/>
      <c r="AC94" s="142"/>
      <c r="AD94" s="142" t="s">
        <v>586</v>
      </c>
      <c r="AE94" s="143"/>
    </row>
    <row r="95" spans="1:31" ht="30" x14ac:dyDescent="0.25">
      <c r="A95" s="141">
        <f t="shared" si="2"/>
        <v>82</v>
      </c>
      <c r="B95" s="142">
        <f t="shared" si="3"/>
        <v>82</v>
      </c>
      <c r="C95" s="179">
        <v>42810</v>
      </c>
      <c r="D95" s="180">
        <v>0.64073416572309272</v>
      </c>
      <c r="E95" s="142" t="s">
        <v>53</v>
      </c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 t="s">
        <v>53</v>
      </c>
      <c r="X95" s="142"/>
      <c r="Y95" s="142"/>
      <c r="Z95" s="142"/>
      <c r="AA95" s="142" t="s">
        <v>53</v>
      </c>
      <c r="AB95" s="142"/>
      <c r="AC95" s="142"/>
      <c r="AD95" s="142" t="s">
        <v>586</v>
      </c>
      <c r="AE95" s="143"/>
    </row>
    <row r="96" spans="1:31" ht="30" x14ac:dyDescent="0.25">
      <c r="A96" s="141">
        <f t="shared" si="2"/>
        <v>83</v>
      </c>
      <c r="B96" s="142">
        <f t="shared" si="3"/>
        <v>83</v>
      </c>
      <c r="C96" s="179">
        <v>42811</v>
      </c>
      <c r="D96" s="180">
        <v>0.40480802058282728</v>
      </c>
      <c r="E96" s="142" t="s">
        <v>53</v>
      </c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 t="s">
        <v>53</v>
      </c>
      <c r="X96" s="142"/>
      <c r="Y96" s="142"/>
      <c r="Z96" s="142"/>
      <c r="AA96" s="142" t="s">
        <v>53</v>
      </c>
      <c r="AB96" s="142"/>
      <c r="AC96" s="142"/>
      <c r="AD96" s="142" t="s">
        <v>586</v>
      </c>
      <c r="AE96" s="143"/>
    </row>
    <row r="97" spans="1:31" ht="30" x14ac:dyDescent="0.25">
      <c r="A97" s="141">
        <f t="shared" si="2"/>
        <v>84</v>
      </c>
      <c r="B97" s="142">
        <f t="shared" si="3"/>
        <v>84</v>
      </c>
      <c r="C97" s="179">
        <v>42811</v>
      </c>
      <c r="D97" s="180">
        <v>0.49150671242447019</v>
      </c>
      <c r="E97" s="142" t="s">
        <v>53</v>
      </c>
      <c r="F97" s="142"/>
      <c r="G97" s="142"/>
      <c r="H97" s="142"/>
      <c r="I97" s="142" t="s">
        <v>53</v>
      </c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 t="s">
        <v>53</v>
      </c>
      <c r="AB97" s="142"/>
      <c r="AC97" s="142"/>
      <c r="AD97" s="142" t="s">
        <v>592</v>
      </c>
      <c r="AE97" s="143"/>
    </row>
    <row r="98" spans="1:31" ht="30" x14ac:dyDescent="0.25">
      <c r="A98" s="141">
        <f t="shared" si="2"/>
        <v>85</v>
      </c>
      <c r="B98" s="142">
        <f t="shared" si="3"/>
        <v>85</v>
      </c>
      <c r="C98" s="179">
        <v>42811</v>
      </c>
      <c r="D98" s="180">
        <v>0.57081179703874441</v>
      </c>
      <c r="E98" s="142" t="s">
        <v>53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 t="s">
        <v>53</v>
      </c>
      <c r="X98" s="142"/>
      <c r="Y98" s="142"/>
      <c r="Z98" s="142"/>
      <c r="AA98" s="142" t="s">
        <v>53</v>
      </c>
      <c r="AB98" s="142"/>
      <c r="AC98" s="142"/>
      <c r="AD98" s="142" t="s">
        <v>586</v>
      </c>
      <c r="AE98" s="143"/>
    </row>
    <row r="99" spans="1:31" ht="30" x14ac:dyDescent="0.25">
      <c r="A99" s="141">
        <f t="shared" si="2"/>
        <v>86</v>
      </c>
      <c r="B99" s="142">
        <f t="shared" si="3"/>
        <v>86</v>
      </c>
      <c r="C99" s="179">
        <v>42814</v>
      </c>
      <c r="D99" s="180">
        <v>0.55896990740740737</v>
      </c>
      <c r="E99" s="142" t="s">
        <v>53</v>
      </c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 t="s">
        <v>53</v>
      </c>
      <c r="X99" s="142"/>
      <c r="Y99" s="142"/>
      <c r="Z99" s="142"/>
      <c r="AA99" s="142" t="s">
        <v>53</v>
      </c>
      <c r="AB99" s="142"/>
      <c r="AC99" s="142"/>
      <c r="AD99" s="142" t="s">
        <v>586</v>
      </c>
      <c r="AE99" s="143"/>
    </row>
    <row r="100" spans="1:31" ht="30" x14ac:dyDescent="0.25">
      <c r="A100" s="141">
        <f t="shared" si="2"/>
        <v>87</v>
      </c>
      <c r="B100" s="142">
        <f t="shared" si="3"/>
        <v>87</v>
      </c>
      <c r="C100" s="179">
        <v>42814</v>
      </c>
      <c r="D100" s="180">
        <v>0.6170810391297965</v>
      </c>
      <c r="E100" s="142" t="s">
        <v>53</v>
      </c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 t="s">
        <v>53</v>
      </c>
      <c r="X100" s="142"/>
      <c r="Y100" s="142"/>
      <c r="Z100" s="142"/>
      <c r="AA100" s="142" t="s">
        <v>53</v>
      </c>
      <c r="AB100" s="142"/>
      <c r="AC100" s="142"/>
      <c r="AD100" s="142" t="s">
        <v>586</v>
      </c>
      <c r="AE100" s="143"/>
    </row>
    <row r="101" spans="1:31" ht="30" x14ac:dyDescent="0.25">
      <c r="A101" s="141">
        <f t="shared" si="2"/>
        <v>88</v>
      </c>
      <c r="B101" s="142">
        <f t="shared" si="3"/>
        <v>88</v>
      </c>
      <c r="C101" s="179">
        <v>42814</v>
      </c>
      <c r="D101" s="180">
        <v>0.66872793351616711</v>
      </c>
      <c r="E101" s="142" t="s">
        <v>53</v>
      </c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 t="s">
        <v>53</v>
      </c>
      <c r="X101" s="142"/>
      <c r="Y101" s="142"/>
      <c r="Z101" s="142"/>
      <c r="AA101" s="142" t="s">
        <v>53</v>
      </c>
      <c r="AB101" s="142"/>
      <c r="AC101" s="142"/>
      <c r="AD101" s="142" t="s">
        <v>586</v>
      </c>
      <c r="AE101" s="143"/>
    </row>
    <row r="102" spans="1:31" ht="30" x14ac:dyDescent="0.25">
      <c r="A102" s="141">
        <f t="shared" si="2"/>
        <v>89</v>
      </c>
      <c r="B102" s="142">
        <f t="shared" si="3"/>
        <v>89</v>
      </c>
      <c r="C102" s="179">
        <v>42814</v>
      </c>
      <c r="D102" s="180">
        <v>0.68700517729016997</v>
      </c>
      <c r="E102" s="142" t="s">
        <v>53</v>
      </c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 t="s">
        <v>53</v>
      </c>
      <c r="X102" s="142"/>
      <c r="Y102" s="142"/>
      <c r="Z102" s="142"/>
      <c r="AA102" s="142" t="s">
        <v>53</v>
      </c>
      <c r="AB102" s="142"/>
      <c r="AC102" s="142"/>
      <c r="AD102" s="142" t="s">
        <v>586</v>
      </c>
      <c r="AE102" s="143"/>
    </row>
    <row r="103" spans="1:31" ht="30" x14ac:dyDescent="0.25">
      <c r="A103" s="141">
        <f t="shared" si="2"/>
        <v>90</v>
      </c>
      <c r="B103" s="142">
        <f t="shared" si="3"/>
        <v>90</v>
      </c>
      <c r="C103" s="179">
        <v>42817</v>
      </c>
      <c r="D103" s="180">
        <v>0.63475330641528416</v>
      </c>
      <c r="E103" s="142" t="s">
        <v>53</v>
      </c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 t="s">
        <v>53</v>
      </c>
      <c r="X103" s="142"/>
      <c r="Y103" s="142"/>
      <c r="Z103" s="142"/>
      <c r="AA103" s="142" t="s">
        <v>53</v>
      </c>
      <c r="AB103" s="142"/>
      <c r="AC103" s="142"/>
      <c r="AD103" s="142" t="s">
        <v>586</v>
      </c>
      <c r="AE103" s="143"/>
    </row>
    <row r="104" spans="1:31" ht="30" x14ac:dyDescent="0.25">
      <c r="A104" s="141">
        <f t="shared" si="2"/>
        <v>91</v>
      </c>
      <c r="B104" s="142">
        <f t="shared" si="3"/>
        <v>91</v>
      </c>
      <c r="C104" s="179">
        <v>42821</v>
      </c>
      <c r="D104" s="180">
        <v>0.4429896112099389</v>
      </c>
      <c r="E104" s="142" t="s">
        <v>53</v>
      </c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 t="s">
        <v>53</v>
      </c>
      <c r="X104" s="142"/>
      <c r="Y104" s="142"/>
      <c r="Z104" s="142"/>
      <c r="AA104" s="142" t="s">
        <v>53</v>
      </c>
      <c r="AB104" s="142"/>
      <c r="AC104" s="142"/>
      <c r="AD104" s="142" t="s">
        <v>586</v>
      </c>
      <c r="AE104" s="143"/>
    </row>
    <row r="105" spans="1:31" ht="30" x14ac:dyDescent="0.25">
      <c r="A105" s="141">
        <f t="shared" si="2"/>
        <v>92</v>
      </c>
      <c r="B105" s="142">
        <f t="shared" si="3"/>
        <v>92</v>
      </c>
      <c r="C105" s="179">
        <v>42821</v>
      </c>
      <c r="D105" s="180">
        <v>0.48870845297156179</v>
      </c>
      <c r="E105" s="142" t="s">
        <v>53</v>
      </c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 t="s">
        <v>53</v>
      </c>
      <c r="X105" s="142"/>
      <c r="Y105" s="142"/>
      <c r="Z105" s="142"/>
      <c r="AA105" s="142" t="s">
        <v>53</v>
      </c>
      <c r="AB105" s="142"/>
      <c r="AC105" s="142"/>
      <c r="AD105" s="142" t="s">
        <v>586</v>
      </c>
      <c r="AE105" s="143"/>
    </row>
    <row r="106" spans="1:31" ht="30" x14ac:dyDescent="0.25">
      <c r="A106" s="141">
        <f t="shared" si="2"/>
        <v>93</v>
      </c>
      <c r="B106" s="142">
        <f t="shared" si="3"/>
        <v>93</v>
      </c>
      <c r="C106" s="179">
        <v>42821</v>
      </c>
      <c r="D106" s="180">
        <v>0.4981260591160771</v>
      </c>
      <c r="E106" s="142" t="s">
        <v>53</v>
      </c>
      <c r="F106" s="142"/>
      <c r="G106" s="142"/>
      <c r="H106" s="142"/>
      <c r="I106" s="142" t="s">
        <v>53</v>
      </c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 t="s">
        <v>53</v>
      </c>
      <c r="AB106" s="142"/>
      <c r="AC106" s="142"/>
      <c r="AD106" s="142" t="s">
        <v>592</v>
      </c>
      <c r="AE106" s="143"/>
    </row>
    <row r="107" spans="1:31" ht="30" x14ac:dyDescent="0.25">
      <c r="A107" s="141">
        <f t="shared" si="2"/>
        <v>94</v>
      </c>
      <c r="B107" s="142">
        <f t="shared" si="3"/>
        <v>94</v>
      </c>
      <c r="C107" s="179">
        <v>42821</v>
      </c>
      <c r="D107" s="180">
        <v>0.54525811687702264</v>
      </c>
      <c r="E107" s="142" t="s">
        <v>53</v>
      </c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 t="s">
        <v>53</v>
      </c>
      <c r="X107" s="142"/>
      <c r="Y107" s="142"/>
      <c r="Z107" s="142"/>
      <c r="AA107" s="142" t="s">
        <v>53</v>
      </c>
      <c r="AB107" s="142"/>
      <c r="AC107" s="142"/>
      <c r="AD107" s="142" t="s">
        <v>586</v>
      </c>
      <c r="AE107" s="143"/>
    </row>
    <row r="108" spans="1:31" ht="30" x14ac:dyDescent="0.25">
      <c r="A108" s="141">
        <f t="shared" si="2"/>
        <v>95</v>
      </c>
      <c r="B108" s="142">
        <f t="shared" si="3"/>
        <v>95</v>
      </c>
      <c r="C108" s="179">
        <v>42821</v>
      </c>
      <c r="D108" s="180">
        <v>0.64096416073345019</v>
      </c>
      <c r="E108" s="142" t="s">
        <v>53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 t="s">
        <v>53</v>
      </c>
      <c r="X108" s="142"/>
      <c r="Y108" s="142"/>
      <c r="Z108" s="142"/>
      <c r="AA108" s="142" t="s">
        <v>53</v>
      </c>
      <c r="AB108" s="142"/>
      <c r="AC108" s="142"/>
      <c r="AD108" s="142" t="s">
        <v>586</v>
      </c>
      <c r="AE108" s="143"/>
    </row>
    <row r="109" spans="1:31" ht="30" x14ac:dyDescent="0.25">
      <c r="A109" s="141">
        <f t="shared" si="2"/>
        <v>96</v>
      </c>
      <c r="B109" s="142">
        <f t="shared" si="3"/>
        <v>96</v>
      </c>
      <c r="C109" s="179">
        <v>42822</v>
      </c>
      <c r="D109" s="180">
        <v>0.45701295931537633</v>
      </c>
      <c r="E109" s="142" t="s">
        <v>53</v>
      </c>
      <c r="F109" s="142"/>
      <c r="G109" s="142"/>
      <c r="H109" s="142"/>
      <c r="I109" s="142" t="s">
        <v>53</v>
      </c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 t="s">
        <v>53</v>
      </c>
      <c r="AB109" s="142"/>
      <c r="AC109" s="142"/>
      <c r="AD109" s="142" t="s">
        <v>592</v>
      </c>
      <c r="AE109" s="143"/>
    </row>
    <row r="110" spans="1:31" ht="30" x14ac:dyDescent="0.25">
      <c r="A110" s="141">
        <f t="shared" si="2"/>
        <v>97</v>
      </c>
      <c r="B110" s="142">
        <f t="shared" si="3"/>
        <v>97</v>
      </c>
      <c r="C110" s="179">
        <v>42823</v>
      </c>
      <c r="D110" s="180">
        <v>0.33420714787599887</v>
      </c>
      <c r="E110" s="142" t="s">
        <v>53</v>
      </c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 t="s">
        <v>53</v>
      </c>
      <c r="X110" s="142"/>
      <c r="Y110" s="142"/>
      <c r="Z110" s="142"/>
      <c r="AA110" s="142" t="s">
        <v>53</v>
      </c>
      <c r="AB110" s="142"/>
      <c r="AC110" s="142"/>
      <c r="AD110" s="142" t="s">
        <v>586</v>
      </c>
      <c r="AE110" s="143"/>
    </row>
    <row r="111" spans="1:31" ht="30" x14ac:dyDescent="0.25">
      <c r="A111" s="141">
        <f t="shared" si="2"/>
        <v>98</v>
      </c>
      <c r="B111" s="142">
        <f t="shared" si="3"/>
        <v>98</v>
      </c>
      <c r="C111" s="179">
        <v>42823</v>
      </c>
      <c r="D111" s="180">
        <v>0.49187561449465916</v>
      </c>
      <c r="E111" s="142" t="s">
        <v>53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 t="s">
        <v>53</v>
      </c>
      <c r="X111" s="142"/>
      <c r="Y111" s="142"/>
      <c r="Z111" s="142"/>
      <c r="AA111" s="142" t="s">
        <v>53</v>
      </c>
      <c r="AB111" s="142"/>
      <c r="AC111" s="142"/>
      <c r="AD111" s="142" t="s">
        <v>586</v>
      </c>
      <c r="AE111" s="143"/>
    </row>
    <row r="112" spans="1:31" ht="30" x14ac:dyDescent="0.25">
      <c r="A112" s="141">
        <f t="shared" si="2"/>
        <v>99</v>
      </c>
      <c r="B112" s="142">
        <f t="shared" si="3"/>
        <v>99</v>
      </c>
      <c r="C112" s="179">
        <v>42823</v>
      </c>
      <c r="D112" s="180">
        <v>0.60729722602960168</v>
      </c>
      <c r="E112" s="142" t="s">
        <v>53</v>
      </c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 t="s">
        <v>53</v>
      </c>
      <c r="X112" s="142"/>
      <c r="Y112" s="142"/>
      <c r="Z112" s="142"/>
      <c r="AA112" s="142" t="s">
        <v>53</v>
      </c>
      <c r="AB112" s="142"/>
      <c r="AC112" s="142"/>
      <c r="AD112" s="142" t="s">
        <v>586</v>
      </c>
      <c r="AE112" s="143"/>
    </row>
    <row r="113" spans="1:31" ht="30" x14ac:dyDescent="0.25">
      <c r="A113" s="141">
        <f t="shared" si="2"/>
        <v>100</v>
      </c>
      <c r="B113" s="142">
        <f t="shared" si="3"/>
        <v>100</v>
      </c>
      <c r="C113" s="179">
        <v>42824</v>
      </c>
      <c r="D113" s="180">
        <v>0.54908689150231327</v>
      </c>
      <c r="E113" s="142" t="s">
        <v>53</v>
      </c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 t="s">
        <v>53</v>
      </c>
      <c r="X113" s="142"/>
      <c r="Y113" s="142"/>
      <c r="Z113" s="142"/>
      <c r="AA113" s="142" t="s">
        <v>53</v>
      </c>
      <c r="AB113" s="142"/>
      <c r="AC113" s="142"/>
      <c r="AD113" s="142" t="s">
        <v>586</v>
      </c>
      <c r="AE113" s="143"/>
    </row>
    <row r="114" spans="1:31" ht="30" x14ac:dyDescent="0.25">
      <c r="A114" s="141">
        <f t="shared" si="2"/>
        <v>101</v>
      </c>
      <c r="B114" s="142">
        <f t="shared" si="3"/>
        <v>101</v>
      </c>
      <c r="C114" s="179">
        <v>42825</v>
      </c>
      <c r="D114" s="180">
        <v>0.40421977253873348</v>
      </c>
      <c r="E114" s="142" t="s">
        <v>53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 t="s">
        <v>53</v>
      </c>
      <c r="X114" s="142"/>
      <c r="Y114" s="142"/>
      <c r="Z114" s="142"/>
      <c r="AA114" s="142" t="s">
        <v>53</v>
      </c>
      <c r="AB114" s="142"/>
      <c r="AC114" s="142"/>
      <c r="AD114" s="142" t="s">
        <v>586</v>
      </c>
      <c r="AE114" s="143"/>
    </row>
    <row r="115" spans="1:31" ht="30" x14ac:dyDescent="0.25">
      <c r="A115" s="141">
        <f t="shared" si="2"/>
        <v>102</v>
      </c>
      <c r="B115" s="142">
        <f t="shared" si="3"/>
        <v>102</v>
      </c>
      <c r="C115" s="179">
        <v>42825</v>
      </c>
      <c r="D115" s="180">
        <v>0.58886702854133155</v>
      </c>
      <c r="E115" s="142" t="s">
        <v>53</v>
      </c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 t="s">
        <v>53</v>
      </c>
      <c r="X115" s="142"/>
      <c r="Y115" s="142"/>
      <c r="Z115" s="142"/>
      <c r="AA115" s="142" t="s">
        <v>53</v>
      </c>
      <c r="AB115" s="142"/>
      <c r="AC115" s="142"/>
      <c r="AD115" s="142" t="s">
        <v>586</v>
      </c>
      <c r="AE115" s="143"/>
    </row>
    <row r="116" spans="1:31" ht="30" x14ac:dyDescent="0.25">
      <c r="A116" s="141">
        <f t="shared" si="2"/>
        <v>103</v>
      </c>
      <c r="B116" s="142">
        <f t="shared" si="3"/>
        <v>103</v>
      </c>
      <c r="C116" s="179">
        <v>42825</v>
      </c>
      <c r="D116" s="180">
        <v>0.62391123297408135</v>
      </c>
      <c r="E116" s="142" t="s">
        <v>53</v>
      </c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 t="s">
        <v>53</v>
      </c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 t="s">
        <v>53</v>
      </c>
      <c r="AB116" s="142"/>
      <c r="AC116" s="142"/>
      <c r="AD116" s="142" t="s">
        <v>587</v>
      </c>
      <c r="AE116" s="143"/>
    </row>
    <row r="117" spans="1:31" ht="30" x14ac:dyDescent="0.25">
      <c r="A117" s="141">
        <f t="shared" si="2"/>
        <v>104</v>
      </c>
      <c r="B117" s="142">
        <f t="shared" si="3"/>
        <v>104</v>
      </c>
      <c r="C117" s="179">
        <v>42828</v>
      </c>
      <c r="D117" s="180">
        <v>0.54824950637483361</v>
      </c>
      <c r="E117" s="142" t="s">
        <v>53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 t="s">
        <v>53</v>
      </c>
      <c r="X117" s="142"/>
      <c r="Y117" s="142"/>
      <c r="Z117" s="142"/>
      <c r="AA117" s="142" t="s">
        <v>53</v>
      </c>
      <c r="AB117" s="142"/>
      <c r="AC117" s="142"/>
      <c r="AD117" s="142" t="s">
        <v>586</v>
      </c>
      <c r="AE117" s="143"/>
    </row>
    <row r="118" spans="1:31" ht="30" x14ac:dyDescent="0.25">
      <c r="A118" s="141">
        <f t="shared" si="2"/>
        <v>105</v>
      </c>
      <c r="B118" s="142">
        <f t="shared" si="3"/>
        <v>105</v>
      </c>
      <c r="C118" s="179">
        <v>42828</v>
      </c>
      <c r="D118" s="180">
        <v>0.55737268518518512</v>
      </c>
      <c r="E118" s="142" t="s">
        <v>53</v>
      </c>
      <c r="F118" s="142"/>
      <c r="G118" s="142"/>
      <c r="H118" s="142"/>
      <c r="I118" s="142" t="s">
        <v>53</v>
      </c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 t="s">
        <v>53</v>
      </c>
      <c r="AB118" s="142"/>
      <c r="AC118" s="142"/>
      <c r="AD118" s="142" t="s">
        <v>592</v>
      </c>
      <c r="AE118" s="143"/>
    </row>
    <row r="119" spans="1:31" ht="30" x14ac:dyDescent="0.25">
      <c r="A119" s="141">
        <f t="shared" si="2"/>
        <v>106</v>
      </c>
      <c r="B119" s="142">
        <f t="shared" si="3"/>
        <v>106</v>
      </c>
      <c r="C119" s="179">
        <v>42830</v>
      </c>
      <c r="D119" s="180">
        <v>0.6036588651278203</v>
      </c>
      <c r="E119" s="142" t="s">
        <v>53</v>
      </c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 t="s">
        <v>53</v>
      </c>
      <c r="X119" s="142"/>
      <c r="Y119" s="142"/>
      <c r="Z119" s="142"/>
      <c r="AA119" s="142" t="s">
        <v>53</v>
      </c>
      <c r="AB119" s="142"/>
      <c r="AC119" s="142"/>
      <c r="AD119" s="142" t="s">
        <v>586</v>
      </c>
      <c r="AE119" s="143"/>
    </row>
    <row r="120" spans="1:31" ht="30" x14ac:dyDescent="0.25">
      <c r="A120" s="141">
        <f t="shared" si="2"/>
        <v>107</v>
      </c>
      <c r="B120" s="142">
        <f t="shared" si="3"/>
        <v>107</v>
      </c>
      <c r="C120" s="179">
        <v>42830</v>
      </c>
      <c r="D120" s="180">
        <v>0.68522523397152546</v>
      </c>
      <c r="E120" s="142" t="s">
        <v>53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 t="s">
        <v>53</v>
      </c>
      <c r="X120" s="142"/>
      <c r="Y120" s="142"/>
      <c r="Z120" s="142"/>
      <c r="AA120" s="142" t="s">
        <v>53</v>
      </c>
      <c r="AB120" s="142"/>
      <c r="AC120" s="142"/>
      <c r="AD120" s="142" t="s">
        <v>586</v>
      </c>
      <c r="AE120" s="143"/>
    </row>
    <row r="121" spans="1:31" ht="30" x14ac:dyDescent="0.25">
      <c r="A121" s="141">
        <f t="shared" si="2"/>
        <v>108</v>
      </c>
      <c r="B121" s="142">
        <f t="shared" si="3"/>
        <v>108</v>
      </c>
      <c r="C121" s="179">
        <v>42832</v>
      </c>
      <c r="D121" s="180">
        <v>0.56223379629629633</v>
      </c>
      <c r="E121" s="142" t="s">
        <v>53</v>
      </c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 t="s">
        <v>53</v>
      </c>
      <c r="X121" s="142"/>
      <c r="Y121" s="142"/>
      <c r="Z121" s="142"/>
      <c r="AA121" s="142" t="s">
        <v>53</v>
      </c>
      <c r="AB121" s="142"/>
      <c r="AC121" s="142"/>
      <c r="AD121" s="142" t="s">
        <v>586</v>
      </c>
      <c r="AE121" s="143"/>
    </row>
    <row r="122" spans="1:31" ht="30" x14ac:dyDescent="0.25">
      <c r="A122" s="141">
        <f t="shared" si="2"/>
        <v>109</v>
      </c>
      <c r="B122" s="142">
        <f t="shared" si="3"/>
        <v>109</v>
      </c>
      <c r="C122" s="179">
        <v>42835</v>
      </c>
      <c r="D122" s="180">
        <v>0.36652186443501944</v>
      </c>
      <c r="E122" s="142" t="s">
        <v>53</v>
      </c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 t="s">
        <v>53</v>
      </c>
      <c r="X122" s="142"/>
      <c r="Y122" s="142"/>
      <c r="Z122" s="142"/>
      <c r="AA122" s="142" t="s">
        <v>53</v>
      </c>
      <c r="AB122" s="142"/>
      <c r="AC122" s="142"/>
      <c r="AD122" s="142" t="s">
        <v>586</v>
      </c>
      <c r="AE122" s="143"/>
    </row>
    <row r="123" spans="1:31" ht="30" x14ac:dyDescent="0.25">
      <c r="A123" s="141">
        <f t="shared" si="2"/>
        <v>110</v>
      </c>
      <c r="B123" s="142">
        <f t="shared" si="3"/>
        <v>110</v>
      </c>
      <c r="C123" s="179">
        <v>42835</v>
      </c>
      <c r="D123" s="180">
        <v>0.38846091150028345</v>
      </c>
      <c r="E123" s="142" t="s">
        <v>53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 t="s">
        <v>53</v>
      </c>
      <c r="X123" s="142"/>
      <c r="Y123" s="142"/>
      <c r="Z123" s="142"/>
      <c r="AA123" s="142" t="s">
        <v>53</v>
      </c>
      <c r="AB123" s="142"/>
      <c r="AC123" s="142"/>
      <c r="AD123" s="142" t="s">
        <v>586</v>
      </c>
      <c r="AE123" s="143"/>
    </row>
    <row r="124" spans="1:31" ht="30" x14ac:dyDescent="0.25">
      <c r="A124" s="141">
        <f t="shared" si="2"/>
        <v>111</v>
      </c>
      <c r="B124" s="142">
        <f t="shared" si="3"/>
        <v>111</v>
      </c>
      <c r="C124" s="179">
        <v>42835</v>
      </c>
      <c r="D124" s="180">
        <v>0.39018662064002274</v>
      </c>
      <c r="E124" s="142" t="s">
        <v>53</v>
      </c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 t="s">
        <v>53</v>
      </c>
      <c r="X124" s="142"/>
      <c r="Y124" s="142"/>
      <c r="Z124" s="142"/>
      <c r="AA124" s="142" t="s">
        <v>53</v>
      </c>
      <c r="AB124" s="142"/>
      <c r="AC124" s="142"/>
      <c r="AD124" s="142" t="s">
        <v>586</v>
      </c>
      <c r="AE124" s="143"/>
    </row>
    <row r="125" spans="1:31" ht="30" x14ac:dyDescent="0.25">
      <c r="A125" s="141">
        <f t="shared" si="2"/>
        <v>112</v>
      </c>
      <c r="B125" s="142">
        <f t="shared" si="3"/>
        <v>112</v>
      </c>
      <c r="C125" s="179">
        <v>42835</v>
      </c>
      <c r="D125" s="180">
        <v>0.39190652926779473</v>
      </c>
      <c r="E125" s="142" t="s">
        <v>53</v>
      </c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 t="s">
        <v>53</v>
      </c>
      <c r="X125" s="142"/>
      <c r="Y125" s="142"/>
      <c r="Z125" s="142"/>
      <c r="AA125" s="142" t="s">
        <v>53</v>
      </c>
      <c r="AB125" s="142"/>
      <c r="AC125" s="142"/>
      <c r="AD125" s="142" t="s">
        <v>586</v>
      </c>
      <c r="AE125" s="143"/>
    </row>
    <row r="126" spans="1:31" ht="30" x14ac:dyDescent="0.25">
      <c r="A126" s="141">
        <f t="shared" si="2"/>
        <v>113</v>
      </c>
      <c r="B126" s="142">
        <f t="shared" si="3"/>
        <v>113</v>
      </c>
      <c r="C126" s="179">
        <v>42835</v>
      </c>
      <c r="D126" s="180">
        <v>0.41427281483526712</v>
      </c>
      <c r="E126" s="142" t="s">
        <v>53</v>
      </c>
      <c r="F126" s="142"/>
      <c r="G126" s="142"/>
      <c r="H126" s="142"/>
      <c r="I126" s="142" t="s">
        <v>53</v>
      </c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 t="s">
        <v>53</v>
      </c>
      <c r="AB126" s="142"/>
      <c r="AC126" s="142"/>
      <c r="AD126" s="142" t="s">
        <v>592</v>
      </c>
      <c r="AE126" s="143"/>
    </row>
    <row r="127" spans="1:31" ht="30" x14ac:dyDescent="0.25">
      <c r="A127" s="141">
        <f t="shared" si="2"/>
        <v>114</v>
      </c>
      <c r="B127" s="142">
        <f t="shared" si="3"/>
        <v>114</v>
      </c>
      <c r="C127" s="179">
        <v>42835</v>
      </c>
      <c r="D127" s="180">
        <v>0.55644145671795076</v>
      </c>
      <c r="E127" s="142" t="s">
        <v>53</v>
      </c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 t="s">
        <v>53</v>
      </c>
      <c r="X127" s="142"/>
      <c r="Y127" s="142"/>
      <c r="Z127" s="142"/>
      <c r="AA127" s="142" t="s">
        <v>53</v>
      </c>
      <c r="AB127" s="142"/>
      <c r="AC127" s="142"/>
      <c r="AD127" s="142" t="s">
        <v>586</v>
      </c>
      <c r="AE127" s="143"/>
    </row>
    <row r="128" spans="1:31" ht="30" x14ac:dyDescent="0.25">
      <c r="A128" s="141">
        <f t="shared" si="2"/>
        <v>115</v>
      </c>
      <c r="B128" s="142">
        <f t="shared" si="3"/>
        <v>115</v>
      </c>
      <c r="C128" s="179">
        <v>42836</v>
      </c>
      <c r="D128" s="180">
        <v>0.46794068582131315</v>
      </c>
      <c r="E128" s="142" t="s">
        <v>53</v>
      </c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 t="s">
        <v>53</v>
      </c>
      <c r="X128" s="142"/>
      <c r="Y128" s="142"/>
      <c r="Z128" s="142"/>
      <c r="AA128" s="142" t="s">
        <v>53</v>
      </c>
      <c r="AB128" s="142"/>
      <c r="AC128" s="142"/>
      <c r="AD128" s="142" t="s">
        <v>586</v>
      </c>
      <c r="AE128" s="143"/>
    </row>
    <row r="129" spans="1:31" ht="30" x14ac:dyDescent="0.25">
      <c r="A129" s="141">
        <f t="shared" si="2"/>
        <v>116</v>
      </c>
      <c r="B129" s="142">
        <f t="shared" si="3"/>
        <v>116</v>
      </c>
      <c r="C129" s="179">
        <v>42839</v>
      </c>
      <c r="D129" s="180">
        <v>0.54172057770113735</v>
      </c>
      <c r="E129" s="142" t="s">
        <v>53</v>
      </c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 t="s">
        <v>53</v>
      </c>
      <c r="X129" s="142"/>
      <c r="Y129" s="142"/>
      <c r="Z129" s="142"/>
      <c r="AA129" s="142" t="s">
        <v>53</v>
      </c>
      <c r="AB129" s="142"/>
      <c r="AC129" s="142"/>
      <c r="AD129" s="142" t="s">
        <v>586</v>
      </c>
      <c r="AE129" s="143"/>
    </row>
    <row r="130" spans="1:31" ht="30" x14ac:dyDescent="0.25">
      <c r="A130" s="141">
        <f t="shared" si="2"/>
        <v>117</v>
      </c>
      <c r="B130" s="142">
        <f t="shared" si="3"/>
        <v>117</v>
      </c>
      <c r="C130" s="179">
        <v>42842</v>
      </c>
      <c r="D130" s="180">
        <v>0.44211428655481666</v>
      </c>
      <c r="E130" s="142" t="s">
        <v>53</v>
      </c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 t="s">
        <v>53</v>
      </c>
      <c r="X130" s="142"/>
      <c r="Y130" s="142"/>
      <c r="Z130" s="142"/>
      <c r="AA130" s="142" t="s">
        <v>53</v>
      </c>
      <c r="AB130" s="142"/>
      <c r="AC130" s="142"/>
      <c r="AD130" s="142" t="s">
        <v>586</v>
      </c>
      <c r="AE130" s="143"/>
    </row>
    <row r="131" spans="1:31" ht="30" x14ac:dyDescent="0.25">
      <c r="A131" s="141">
        <f t="shared" si="2"/>
        <v>118</v>
      </c>
      <c r="B131" s="142">
        <f t="shared" si="3"/>
        <v>118</v>
      </c>
      <c r="C131" s="179">
        <v>42842</v>
      </c>
      <c r="D131" s="180">
        <v>0.57165243435313207</v>
      </c>
      <c r="E131" s="142" t="s">
        <v>53</v>
      </c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 t="s">
        <v>53</v>
      </c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 t="s">
        <v>53</v>
      </c>
      <c r="AB131" s="142"/>
      <c r="AC131" s="142"/>
      <c r="AD131" s="142" t="s">
        <v>587</v>
      </c>
      <c r="AE131" s="143"/>
    </row>
    <row r="132" spans="1:31" ht="30" x14ac:dyDescent="0.25">
      <c r="A132" s="141">
        <f t="shared" si="2"/>
        <v>119</v>
      </c>
      <c r="B132" s="142">
        <f t="shared" si="3"/>
        <v>119</v>
      </c>
      <c r="C132" s="179">
        <v>42842</v>
      </c>
      <c r="D132" s="180">
        <v>0.63300608876180942</v>
      </c>
      <c r="E132" s="142" t="s">
        <v>53</v>
      </c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 t="s">
        <v>53</v>
      </c>
      <c r="X132" s="142"/>
      <c r="Y132" s="142"/>
      <c r="Z132" s="142"/>
      <c r="AA132" s="142" t="s">
        <v>53</v>
      </c>
      <c r="AB132" s="142"/>
      <c r="AC132" s="142"/>
      <c r="AD132" s="142" t="s">
        <v>586</v>
      </c>
      <c r="AE132" s="143"/>
    </row>
    <row r="133" spans="1:31" ht="30" x14ac:dyDescent="0.25">
      <c r="A133" s="141">
        <f t="shared" si="2"/>
        <v>120</v>
      </c>
      <c r="B133" s="142">
        <f t="shared" si="3"/>
        <v>120</v>
      </c>
      <c r="C133" s="179">
        <v>42842</v>
      </c>
      <c r="D133" s="180">
        <v>0.68578004973125684</v>
      </c>
      <c r="E133" s="142" t="s">
        <v>53</v>
      </c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 t="s">
        <v>53</v>
      </c>
      <c r="X133" s="142"/>
      <c r="Y133" s="142"/>
      <c r="Z133" s="142"/>
      <c r="AA133" s="142" t="s">
        <v>53</v>
      </c>
      <c r="AB133" s="142"/>
      <c r="AC133" s="142"/>
      <c r="AD133" s="142" t="s">
        <v>586</v>
      </c>
      <c r="AE133" s="143"/>
    </row>
    <row r="134" spans="1:31" ht="30" x14ac:dyDescent="0.25">
      <c r="A134" s="141">
        <f t="shared" si="2"/>
        <v>121</v>
      </c>
      <c r="B134" s="142">
        <f t="shared" si="3"/>
        <v>121</v>
      </c>
      <c r="C134" s="179">
        <v>42843</v>
      </c>
      <c r="D134" s="180">
        <v>0.64120888142311272</v>
      </c>
      <c r="E134" s="142" t="s">
        <v>53</v>
      </c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 t="s">
        <v>53</v>
      </c>
      <c r="X134" s="142"/>
      <c r="Y134" s="142"/>
      <c r="Z134" s="142"/>
      <c r="AA134" s="142" t="s">
        <v>53</v>
      </c>
      <c r="AB134" s="142"/>
      <c r="AC134" s="142"/>
      <c r="AD134" s="142" t="s">
        <v>586</v>
      </c>
      <c r="AE134" s="143"/>
    </row>
    <row r="135" spans="1:31" ht="30" x14ac:dyDescent="0.25">
      <c r="A135" s="141">
        <f t="shared" si="2"/>
        <v>122</v>
      </c>
      <c r="B135" s="142">
        <f t="shared" si="3"/>
        <v>122</v>
      </c>
      <c r="C135" s="179">
        <v>42844</v>
      </c>
      <c r="D135" s="180">
        <v>0.54614583333333333</v>
      </c>
      <c r="E135" s="142" t="s">
        <v>53</v>
      </c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 t="s">
        <v>53</v>
      </c>
      <c r="X135" s="142"/>
      <c r="Y135" s="142"/>
      <c r="Z135" s="142"/>
      <c r="AA135" s="142" t="s">
        <v>53</v>
      </c>
      <c r="AB135" s="142"/>
      <c r="AC135" s="142"/>
      <c r="AD135" s="142" t="s">
        <v>586</v>
      </c>
      <c r="AE135" s="143"/>
    </row>
    <row r="136" spans="1:31" ht="30" x14ac:dyDescent="0.25">
      <c r="A136" s="141">
        <f t="shared" si="2"/>
        <v>123</v>
      </c>
      <c r="B136" s="142">
        <f t="shared" si="3"/>
        <v>123</v>
      </c>
      <c r="C136" s="179">
        <v>42845</v>
      </c>
      <c r="D136" s="180">
        <v>0.57113485093116467</v>
      </c>
      <c r="E136" s="142" t="s">
        <v>53</v>
      </c>
      <c r="F136" s="142"/>
      <c r="G136" s="142"/>
      <c r="H136" s="142"/>
      <c r="I136" s="142" t="s">
        <v>53</v>
      </c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 t="s">
        <v>53</v>
      </c>
      <c r="AB136" s="142"/>
      <c r="AC136" s="142"/>
      <c r="AD136" s="142" t="s">
        <v>592</v>
      </c>
      <c r="AE136" s="143"/>
    </row>
    <row r="137" spans="1:31" ht="30" x14ac:dyDescent="0.25">
      <c r="A137" s="141">
        <f t="shared" si="2"/>
        <v>124</v>
      </c>
      <c r="B137" s="142">
        <f t="shared" si="3"/>
        <v>124</v>
      </c>
      <c r="C137" s="179">
        <v>42845</v>
      </c>
      <c r="D137" s="180">
        <v>0.64825590097466834</v>
      </c>
      <c r="E137" s="142" t="s">
        <v>53</v>
      </c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 t="s">
        <v>53</v>
      </c>
      <c r="X137" s="142"/>
      <c r="Y137" s="142"/>
      <c r="Z137" s="142"/>
      <c r="AA137" s="142" t="s">
        <v>53</v>
      </c>
      <c r="AB137" s="142"/>
      <c r="AC137" s="142"/>
      <c r="AD137" s="142" t="s">
        <v>586</v>
      </c>
      <c r="AE137" s="143"/>
    </row>
    <row r="138" spans="1:31" ht="30" x14ac:dyDescent="0.25">
      <c r="A138" s="141">
        <f t="shared" si="2"/>
        <v>125</v>
      </c>
      <c r="B138" s="142">
        <f t="shared" si="3"/>
        <v>125</v>
      </c>
      <c r="C138" s="179">
        <v>42846</v>
      </c>
      <c r="D138" s="180">
        <v>0.39851713326152499</v>
      </c>
      <c r="E138" s="142" t="s">
        <v>53</v>
      </c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 t="s">
        <v>53</v>
      </c>
      <c r="X138" s="142"/>
      <c r="Y138" s="142"/>
      <c r="Z138" s="142"/>
      <c r="AA138" s="142" t="s">
        <v>53</v>
      </c>
      <c r="AB138" s="142"/>
      <c r="AC138" s="142"/>
      <c r="AD138" s="142" t="s">
        <v>586</v>
      </c>
      <c r="AE138" s="143"/>
    </row>
    <row r="139" spans="1:31" ht="30" x14ac:dyDescent="0.25">
      <c r="A139" s="141">
        <f t="shared" si="2"/>
        <v>126</v>
      </c>
      <c r="B139" s="142">
        <f t="shared" si="3"/>
        <v>126</v>
      </c>
      <c r="C139" s="179">
        <v>42846</v>
      </c>
      <c r="D139" s="180">
        <v>0.40748887110143817</v>
      </c>
      <c r="E139" s="142" t="s">
        <v>53</v>
      </c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 t="s">
        <v>53</v>
      </c>
      <c r="X139" s="142"/>
      <c r="Y139" s="142"/>
      <c r="Z139" s="142"/>
      <c r="AA139" s="142" t="s">
        <v>53</v>
      </c>
      <c r="AB139" s="142"/>
      <c r="AC139" s="142"/>
      <c r="AD139" s="142" t="s">
        <v>586</v>
      </c>
      <c r="AE139" s="143"/>
    </row>
    <row r="140" spans="1:31" ht="30" x14ac:dyDescent="0.25">
      <c r="A140" s="141">
        <f t="shared" si="2"/>
        <v>127</v>
      </c>
      <c r="B140" s="142">
        <f t="shared" si="3"/>
        <v>127</v>
      </c>
      <c r="C140" s="179">
        <v>42849</v>
      </c>
      <c r="D140" s="180">
        <v>0.38806301746633659</v>
      </c>
      <c r="E140" s="142" t="s">
        <v>53</v>
      </c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 t="s">
        <v>53</v>
      </c>
      <c r="X140" s="142"/>
      <c r="Y140" s="142"/>
      <c r="Z140" s="142"/>
      <c r="AA140" s="142" t="s">
        <v>53</v>
      </c>
      <c r="AB140" s="142"/>
      <c r="AC140" s="142"/>
      <c r="AD140" s="142" t="s">
        <v>586</v>
      </c>
      <c r="AE140" s="143"/>
    </row>
    <row r="141" spans="1:31" ht="30" x14ac:dyDescent="0.25">
      <c r="A141" s="141">
        <f t="shared" si="2"/>
        <v>128</v>
      </c>
      <c r="B141" s="142">
        <f t="shared" si="3"/>
        <v>128</v>
      </c>
      <c r="C141" s="179">
        <v>42849</v>
      </c>
      <c r="D141" s="180">
        <v>0.47996523011661618</v>
      </c>
      <c r="E141" s="142" t="s">
        <v>53</v>
      </c>
      <c r="F141" s="142"/>
      <c r="G141" s="142"/>
      <c r="H141" s="142"/>
      <c r="I141" s="142" t="s">
        <v>53</v>
      </c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 t="s">
        <v>53</v>
      </c>
      <c r="AB141" s="142"/>
      <c r="AC141" s="142"/>
      <c r="AD141" s="142" t="s">
        <v>592</v>
      </c>
      <c r="AE141" s="143"/>
    </row>
    <row r="142" spans="1:31" ht="30" x14ac:dyDescent="0.25">
      <c r="A142" s="141">
        <f t="shared" si="2"/>
        <v>129</v>
      </c>
      <c r="B142" s="142">
        <f t="shared" si="3"/>
        <v>129</v>
      </c>
      <c r="C142" s="179">
        <v>42849</v>
      </c>
      <c r="D142" s="180">
        <v>0.56604139685432375</v>
      </c>
      <c r="E142" s="142" t="s">
        <v>53</v>
      </c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 t="s">
        <v>53</v>
      </c>
      <c r="X142" s="142"/>
      <c r="Y142" s="142"/>
      <c r="Z142" s="142"/>
      <c r="AA142" s="142" t="s">
        <v>53</v>
      </c>
      <c r="AB142" s="142"/>
      <c r="AC142" s="142"/>
      <c r="AD142" s="142" t="s">
        <v>586</v>
      </c>
      <c r="AE142" s="143"/>
    </row>
    <row r="143" spans="1:31" ht="30" x14ac:dyDescent="0.25">
      <c r="A143" s="141">
        <f t="shared" si="2"/>
        <v>130</v>
      </c>
      <c r="B143" s="142">
        <f t="shared" si="3"/>
        <v>130</v>
      </c>
      <c r="C143" s="179">
        <v>42849</v>
      </c>
      <c r="D143" s="180">
        <v>0.5663686249026747</v>
      </c>
      <c r="E143" s="142" t="s">
        <v>53</v>
      </c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 t="s">
        <v>53</v>
      </c>
      <c r="X143" s="142"/>
      <c r="Y143" s="142"/>
      <c r="Z143" s="142"/>
      <c r="AA143" s="142" t="s">
        <v>53</v>
      </c>
      <c r="AB143" s="142"/>
      <c r="AC143" s="142"/>
      <c r="AD143" s="142" t="s">
        <v>586</v>
      </c>
      <c r="AE143" s="143"/>
    </row>
    <row r="144" spans="1:31" ht="30" x14ac:dyDescent="0.25">
      <c r="A144" s="141">
        <f t="shared" ref="A144:A207" si="4">A143+1</f>
        <v>131</v>
      </c>
      <c r="B144" s="142">
        <f t="shared" ref="B144:B207" si="5">B143+1</f>
        <v>131</v>
      </c>
      <c r="C144" s="179">
        <v>42849</v>
      </c>
      <c r="D144" s="180">
        <v>0.57431076668989822</v>
      </c>
      <c r="E144" s="142" t="s">
        <v>53</v>
      </c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 t="s">
        <v>53</v>
      </c>
      <c r="X144" s="142"/>
      <c r="Y144" s="142"/>
      <c r="Z144" s="142"/>
      <c r="AA144" s="142" t="s">
        <v>53</v>
      </c>
      <c r="AB144" s="142"/>
      <c r="AC144" s="142"/>
      <c r="AD144" s="142" t="s">
        <v>586</v>
      </c>
      <c r="AE144" s="143"/>
    </row>
    <row r="145" spans="1:31" ht="30" x14ac:dyDescent="0.25">
      <c r="A145" s="141">
        <f t="shared" si="4"/>
        <v>132</v>
      </c>
      <c r="B145" s="142">
        <f t="shared" si="5"/>
        <v>132</v>
      </c>
      <c r="C145" s="179">
        <v>42849</v>
      </c>
      <c r="D145" s="180">
        <v>0.66776894137508191</v>
      </c>
      <c r="E145" s="142" t="s">
        <v>53</v>
      </c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 t="s">
        <v>53</v>
      </c>
      <c r="X145" s="142"/>
      <c r="Y145" s="142"/>
      <c r="Z145" s="142"/>
      <c r="AA145" s="142" t="s">
        <v>53</v>
      </c>
      <c r="AB145" s="142"/>
      <c r="AC145" s="142"/>
      <c r="AD145" s="142" t="s">
        <v>586</v>
      </c>
      <c r="AE145" s="143"/>
    </row>
    <row r="146" spans="1:31" ht="30" x14ac:dyDescent="0.25">
      <c r="A146" s="141">
        <f t="shared" si="4"/>
        <v>133</v>
      </c>
      <c r="B146" s="142">
        <f t="shared" si="5"/>
        <v>133</v>
      </c>
      <c r="C146" s="179">
        <v>42850</v>
      </c>
      <c r="D146" s="180">
        <v>0.45974638365847836</v>
      </c>
      <c r="E146" s="142" t="s">
        <v>53</v>
      </c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 t="s">
        <v>53</v>
      </c>
      <c r="X146" s="142"/>
      <c r="Y146" s="142"/>
      <c r="Z146" s="142"/>
      <c r="AA146" s="142" t="s">
        <v>53</v>
      </c>
      <c r="AB146" s="142"/>
      <c r="AC146" s="142"/>
      <c r="AD146" s="142" t="s">
        <v>586</v>
      </c>
      <c r="AE146" s="143"/>
    </row>
    <row r="147" spans="1:31" ht="30" x14ac:dyDescent="0.25">
      <c r="A147" s="141">
        <f t="shared" si="4"/>
        <v>134</v>
      </c>
      <c r="B147" s="142">
        <f t="shared" si="5"/>
        <v>134</v>
      </c>
      <c r="C147" s="179">
        <v>42850</v>
      </c>
      <c r="D147" s="180">
        <v>0.59346792008238702</v>
      </c>
      <c r="E147" s="142" t="s">
        <v>53</v>
      </c>
      <c r="F147" s="142"/>
      <c r="G147" s="142"/>
      <c r="H147" s="142"/>
      <c r="I147" s="142" t="s">
        <v>53</v>
      </c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 t="s">
        <v>53</v>
      </c>
      <c r="AB147" s="142"/>
      <c r="AC147" s="142"/>
      <c r="AD147" s="142" t="s">
        <v>592</v>
      </c>
      <c r="AE147" s="143"/>
    </row>
    <row r="148" spans="1:31" ht="30" x14ac:dyDescent="0.25">
      <c r="A148" s="141">
        <f t="shared" si="4"/>
        <v>135</v>
      </c>
      <c r="B148" s="142">
        <f t="shared" si="5"/>
        <v>135</v>
      </c>
      <c r="C148" s="179">
        <v>42850</v>
      </c>
      <c r="D148" s="180">
        <v>0.61149949908149037</v>
      </c>
      <c r="E148" s="142" t="s">
        <v>53</v>
      </c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 t="s">
        <v>53</v>
      </c>
      <c r="X148" s="142"/>
      <c r="Y148" s="142"/>
      <c r="Z148" s="142"/>
      <c r="AA148" s="142" t="s">
        <v>53</v>
      </c>
      <c r="AB148" s="142"/>
      <c r="AC148" s="142"/>
      <c r="AD148" s="142" t="s">
        <v>586</v>
      </c>
      <c r="AE148" s="143"/>
    </row>
    <row r="149" spans="1:31" ht="30" x14ac:dyDescent="0.25">
      <c r="A149" s="141">
        <f t="shared" si="4"/>
        <v>136</v>
      </c>
      <c r="B149" s="142">
        <f t="shared" si="5"/>
        <v>136</v>
      </c>
      <c r="C149" s="179">
        <v>42850</v>
      </c>
      <c r="D149" s="180">
        <v>0.67157175317548801</v>
      </c>
      <c r="E149" s="142" t="s">
        <v>53</v>
      </c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 t="s">
        <v>53</v>
      </c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 t="s">
        <v>53</v>
      </c>
      <c r="AB149" s="142"/>
      <c r="AC149" s="142"/>
      <c r="AD149" s="142" t="s">
        <v>587</v>
      </c>
      <c r="AE149" s="143"/>
    </row>
    <row r="150" spans="1:31" ht="30" x14ac:dyDescent="0.25">
      <c r="A150" s="141">
        <f t="shared" si="4"/>
        <v>137</v>
      </c>
      <c r="B150" s="142">
        <f t="shared" si="5"/>
        <v>137</v>
      </c>
      <c r="C150" s="179">
        <v>42852</v>
      </c>
      <c r="D150" s="180">
        <v>0.56036216333944411</v>
      </c>
      <c r="E150" s="142" t="s">
        <v>53</v>
      </c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 t="s">
        <v>53</v>
      </c>
      <c r="X150" s="142"/>
      <c r="Y150" s="142"/>
      <c r="Z150" s="142"/>
      <c r="AA150" s="142" t="s">
        <v>53</v>
      </c>
      <c r="AB150" s="142"/>
      <c r="AC150" s="142"/>
      <c r="AD150" s="142" t="s">
        <v>586</v>
      </c>
      <c r="AE150" s="143"/>
    </row>
    <row r="151" spans="1:31" ht="30" x14ac:dyDescent="0.25">
      <c r="A151" s="141">
        <f t="shared" si="4"/>
        <v>138</v>
      </c>
      <c r="B151" s="142">
        <f t="shared" si="5"/>
        <v>138</v>
      </c>
      <c r="C151" s="179">
        <v>42852</v>
      </c>
      <c r="D151" s="180">
        <v>0.65274573273040137</v>
      </c>
      <c r="E151" s="142" t="s">
        <v>53</v>
      </c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 t="s">
        <v>53</v>
      </c>
      <c r="X151" s="142"/>
      <c r="Y151" s="142"/>
      <c r="Z151" s="142"/>
      <c r="AA151" s="142" t="s">
        <v>53</v>
      </c>
      <c r="AB151" s="142"/>
      <c r="AC151" s="142"/>
      <c r="AD151" s="142" t="s">
        <v>586</v>
      </c>
      <c r="AE151" s="143"/>
    </row>
    <row r="152" spans="1:31" ht="30" x14ac:dyDescent="0.25">
      <c r="A152" s="141">
        <f t="shared" si="4"/>
        <v>139</v>
      </c>
      <c r="B152" s="142">
        <f t="shared" si="5"/>
        <v>139</v>
      </c>
      <c r="C152" s="179">
        <v>42853</v>
      </c>
      <c r="D152" s="180">
        <v>0.3519604100197225</v>
      </c>
      <c r="E152" s="142" t="s">
        <v>53</v>
      </c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 t="s">
        <v>53</v>
      </c>
      <c r="X152" s="142"/>
      <c r="Y152" s="142"/>
      <c r="Z152" s="142"/>
      <c r="AA152" s="142" t="s">
        <v>53</v>
      </c>
      <c r="AB152" s="142"/>
      <c r="AC152" s="142"/>
      <c r="AD152" s="142" t="s">
        <v>586</v>
      </c>
      <c r="AE152" s="143"/>
    </row>
    <row r="153" spans="1:31" ht="30" x14ac:dyDescent="0.25">
      <c r="A153" s="141">
        <f t="shared" si="4"/>
        <v>140</v>
      </c>
      <c r="B153" s="142">
        <f t="shared" si="5"/>
        <v>140</v>
      </c>
      <c r="C153" s="179">
        <v>42857</v>
      </c>
      <c r="D153" s="180">
        <v>0.3657517567273369</v>
      </c>
      <c r="E153" s="142" t="s">
        <v>53</v>
      </c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 t="s">
        <v>53</v>
      </c>
      <c r="X153" s="142"/>
      <c r="Y153" s="142"/>
      <c r="Z153" s="142"/>
      <c r="AA153" s="142" t="s">
        <v>53</v>
      </c>
      <c r="AB153" s="142"/>
      <c r="AC153" s="142"/>
      <c r="AD153" s="142" t="s">
        <v>586</v>
      </c>
      <c r="AE153" s="143"/>
    </row>
    <row r="154" spans="1:31" ht="30" x14ac:dyDescent="0.25">
      <c r="A154" s="141">
        <f t="shared" si="4"/>
        <v>141</v>
      </c>
      <c r="B154" s="142">
        <f t="shared" si="5"/>
        <v>141</v>
      </c>
      <c r="C154" s="179">
        <v>42857</v>
      </c>
      <c r="D154" s="180">
        <v>0.4825660557587711</v>
      </c>
      <c r="E154" s="142" t="s">
        <v>53</v>
      </c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 t="s">
        <v>53</v>
      </c>
      <c r="X154" s="142"/>
      <c r="Y154" s="142"/>
      <c r="Z154" s="142"/>
      <c r="AA154" s="142" t="s">
        <v>53</v>
      </c>
      <c r="AB154" s="142"/>
      <c r="AC154" s="142"/>
      <c r="AD154" s="142" t="s">
        <v>586</v>
      </c>
      <c r="AE154" s="143"/>
    </row>
    <row r="155" spans="1:31" ht="30" x14ac:dyDescent="0.25">
      <c r="A155" s="141">
        <f t="shared" si="4"/>
        <v>142</v>
      </c>
      <c r="B155" s="142">
        <f t="shared" si="5"/>
        <v>142</v>
      </c>
      <c r="C155" s="179">
        <v>42857</v>
      </c>
      <c r="D155" s="180">
        <v>0.55532407407407403</v>
      </c>
      <c r="E155" s="142" t="s">
        <v>53</v>
      </c>
      <c r="F155" s="142"/>
      <c r="G155" s="142"/>
      <c r="H155" s="142"/>
      <c r="I155" s="142" t="s">
        <v>53</v>
      </c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 t="s">
        <v>53</v>
      </c>
      <c r="AB155" s="142"/>
      <c r="AC155" s="142"/>
      <c r="AD155" s="142" t="s">
        <v>592</v>
      </c>
      <c r="AE155" s="143"/>
    </row>
    <row r="156" spans="1:31" ht="30" x14ac:dyDescent="0.25">
      <c r="A156" s="141">
        <f t="shared" si="4"/>
        <v>143</v>
      </c>
      <c r="B156" s="142">
        <f t="shared" si="5"/>
        <v>143</v>
      </c>
      <c r="C156" s="179">
        <v>42857</v>
      </c>
      <c r="D156" s="180">
        <v>0.58878650579902703</v>
      </c>
      <c r="E156" s="142" t="s">
        <v>53</v>
      </c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 t="s">
        <v>53</v>
      </c>
      <c r="X156" s="142"/>
      <c r="Y156" s="142"/>
      <c r="Z156" s="142"/>
      <c r="AA156" s="142" t="s">
        <v>53</v>
      </c>
      <c r="AB156" s="142"/>
      <c r="AC156" s="142"/>
      <c r="AD156" s="142" t="s">
        <v>586</v>
      </c>
      <c r="AE156" s="143"/>
    </row>
    <row r="157" spans="1:31" ht="30" x14ac:dyDescent="0.25">
      <c r="A157" s="141">
        <f t="shared" si="4"/>
        <v>144</v>
      </c>
      <c r="B157" s="142">
        <f t="shared" si="5"/>
        <v>144</v>
      </c>
      <c r="C157" s="179">
        <v>42857</v>
      </c>
      <c r="D157" s="180">
        <v>0.58908591654965992</v>
      </c>
      <c r="E157" s="142" t="s">
        <v>53</v>
      </c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 t="s">
        <v>53</v>
      </c>
      <c r="X157" s="142"/>
      <c r="Y157" s="142"/>
      <c r="Z157" s="142"/>
      <c r="AA157" s="142" t="s">
        <v>53</v>
      </c>
      <c r="AB157" s="142"/>
      <c r="AC157" s="142"/>
      <c r="AD157" s="142" t="s">
        <v>586</v>
      </c>
      <c r="AE157" s="143"/>
    </row>
    <row r="158" spans="1:31" ht="30" x14ac:dyDescent="0.25">
      <c r="A158" s="141">
        <f t="shared" si="4"/>
        <v>145</v>
      </c>
      <c r="B158" s="142">
        <f t="shared" si="5"/>
        <v>145</v>
      </c>
      <c r="C158" s="179">
        <v>42857</v>
      </c>
      <c r="D158" s="180">
        <v>0.59549032090518461</v>
      </c>
      <c r="E158" s="142" t="s">
        <v>53</v>
      </c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 t="s">
        <v>53</v>
      </c>
      <c r="X158" s="142"/>
      <c r="Y158" s="142"/>
      <c r="Z158" s="142"/>
      <c r="AA158" s="142" t="s">
        <v>53</v>
      </c>
      <c r="AB158" s="142"/>
      <c r="AC158" s="142"/>
      <c r="AD158" s="142" t="s">
        <v>586</v>
      </c>
      <c r="AE158" s="143"/>
    </row>
    <row r="159" spans="1:31" ht="30" x14ac:dyDescent="0.25">
      <c r="A159" s="141">
        <f t="shared" si="4"/>
        <v>146</v>
      </c>
      <c r="B159" s="142">
        <f t="shared" si="5"/>
        <v>146</v>
      </c>
      <c r="C159" s="179">
        <v>42857</v>
      </c>
      <c r="D159" s="180">
        <v>0.62179653818049885</v>
      </c>
      <c r="E159" s="142"/>
      <c r="F159" s="142" t="s">
        <v>53</v>
      </c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 t="s">
        <v>53</v>
      </c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 t="s">
        <v>53</v>
      </c>
      <c r="AB159" s="142"/>
      <c r="AC159" s="142"/>
      <c r="AD159" s="142" t="s">
        <v>587</v>
      </c>
      <c r="AE159" s="143"/>
    </row>
    <row r="160" spans="1:31" ht="30" x14ac:dyDescent="0.25">
      <c r="A160" s="141">
        <f t="shared" si="4"/>
        <v>147</v>
      </c>
      <c r="B160" s="142">
        <f t="shared" si="5"/>
        <v>147</v>
      </c>
      <c r="C160" s="179">
        <v>42857</v>
      </c>
      <c r="D160" s="180">
        <v>0.63676986276718117</v>
      </c>
      <c r="E160" s="142" t="s">
        <v>53</v>
      </c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 t="s">
        <v>53</v>
      </c>
      <c r="X160" s="142"/>
      <c r="Y160" s="142"/>
      <c r="Z160" s="142"/>
      <c r="AA160" s="142" t="s">
        <v>53</v>
      </c>
      <c r="AB160" s="142"/>
      <c r="AC160" s="142"/>
      <c r="AD160" s="142" t="s">
        <v>586</v>
      </c>
      <c r="AE160" s="143"/>
    </row>
    <row r="161" spans="1:31" ht="30" x14ac:dyDescent="0.25">
      <c r="A161" s="141">
        <f t="shared" si="4"/>
        <v>148</v>
      </c>
      <c r="B161" s="142">
        <f t="shared" si="5"/>
        <v>148</v>
      </c>
      <c r="C161" s="179">
        <v>42857</v>
      </c>
      <c r="D161" s="180">
        <v>0.69461052907091825</v>
      </c>
      <c r="E161" s="142" t="s">
        <v>53</v>
      </c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 t="s">
        <v>53</v>
      </c>
      <c r="X161" s="142"/>
      <c r="Y161" s="142"/>
      <c r="Z161" s="142"/>
      <c r="AA161" s="142" t="s">
        <v>53</v>
      </c>
      <c r="AB161" s="142"/>
      <c r="AC161" s="142"/>
      <c r="AD161" s="142" t="s">
        <v>586</v>
      </c>
      <c r="AE161" s="143"/>
    </row>
    <row r="162" spans="1:31" ht="30" x14ac:dyDescent="0.25">
      <c r="A162" s="141">
        <f t="shared" si="4"/>
        <v>149</v>
      </c>
      <c r="B162" s="142">
        <f t="shared" si="5"/>
        <v>149</v>
      </c>
      <c r="C162" s="179">
        <v>42858</v>
      </c>
      <c r="D162" s="180">
        <v>0.34962295830579881</v>
      </c>
      <c r="E162" s="142" t="s">
        <v>53</v>
      </c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 t="s">
        <v>53</v>
      </c>
      <c r="X162" s="142"/>
      <c r="Y162" s="142"/>
      <c r="Z162" s="142"/>
      <c r="AA162" s="142" t="s">
        <v>53</v>
      </c>
      <c r="AB162" s="142"/>
      <c r="AC162" s="142"/>
      <c r="AD162" s="142" t="s">
        <v>586</v>
      </c>
      <c r="AE162" s="143"/>
    </row>
    <row r="163" spans="1:31" ht="30" x14ac:dyDescent="0.25">
      <c r="A163" s="141">
        <f t="shared" si="4"/>
        <v>150</v>
      </c>
      <c r="B163" s="142">
        <f t="shared" si="5"/>
        <v>150</v>
      </c>
      <c r="C163" s="179">
        <v>42859</v>
      </c>
      <c r="D163" s="180">
        <v>0.36610054006503479</v>
      </c>
      <c r="E163" s="142" t="s">
        <v>53</v>
      </c>
      <c r="F163" s="142"/>
      <c r="G163" s="142"/>
      <c r="H163" s="142"/>
      <c r="I163" s="142" t="s">
        <v>53</v>
      </c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 t="s">
        <v>53</v>
      </c>
      <c r="AB163" s="142"/>
      <c r="AC163" s="142"/>
      <c r="AD163" s="142" t="s">
        <v>592</v>
      </c>
      <c r="AE163" s="143"/>
    </row>
    <row r="164" spans="1:31" ht="30" x14ac:dyDescent="0.25">
      <c r="A164" s="141">
        <f t="shared" si="4"/>
        <v>151</v>
      </c>
      <c r="B164" s="142">
        <f t="shared" si="5"/>
        <v>151</v>
      </c>
      <c r="C164" s="179">
        <v>42860</v>
      </c>
      <c r="D164" s="180">
        <v>0.54746527777777776</v>
      </c>
      <c r="E164" s="142" t="s">
        <v>53</v>
      </c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 t="s">
        <v>53</v>
      </c>
      <c r="X164" s="142"/>
      <c r="Y164" s="142"/>
      <c r="Z164" s="142"/>
      <c r="AA164" s="142" t="s">
        <v>53</v>
      </c>
      <c r="AB164" s="142"/>
      <c r="AC164" s="142"/>
      <c r="AD164" s="142" t="s">
        <v>586</v>
      </c>
      <c r="AE164" s="143"/>
    </row>
    <row r="165" spans="1:31" ht="30" x14ac:dyDescent="0.25">
      <c r="A165" s="141">
        <f t="shared" si="4"/>
        <v>152</v>
      </c>
      <c r="B165" s="142">
        <f t="shared" si="5"/>
        <v>152</v>
      </c>
      <c r="C165" s="179">
        <v>42865</v>
      </c>
      <c r="D165" s="180">
        <v>0.36864825662549577</v>
      </c>
      <c r="E165" s="142" t="s">
        <v>53</v>
      </c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 t="s">
        <v>53</v>
      </c>
      <c r="X165" s="142"/>
      <c r="Y165" s="142"/>
      <c r="Z165" s="142"/>
      <c r="AA165" s="142" t="s">
        <v>53</v>
      </c>
      <c r="AB165" s="142"/>
      <c r="AC165" s="142"/>
      <c r="AD165" s="142" t="s">
        <v>586</v>
      </c>
      <c r="AE165" s="143"/>
    </row>
    <row r="166" spans="1:31" ht="30" x14ac:dyDescent="0.25">
      <c r="A166" s="141">
        <f t="shared" si="4"/>
        <v>153</v>
      </c>
      <c r="B166" s="142">
        <f t="shared" si="5"/>
        <v>153</v>
      </c>
      <c r="C166" s="179">
        <v>42865</v>
      </c>
      <c r="D166" s="180">
        <v>0.37482799038146192</v>
      </c>
      <c r="E166" s="142" t="s">
        <v>53</v>
      </c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 t="s">
        <v>53</v>
      </c>
      <c r="X166" s="142"/>
      <c r="Y166" s="142"/>
      <c r="Z166" s="142"/>
      <c r="AA166" s="142" t="s">
        <v>53</v>
      </c>
      <c r="AB166" s="142"/>
      <c r="AC166" s="142"/>
      <c r="AD166" s="142" t="s">
        <v>586</v>
      </c>
      <c r="AE166" s="143"/>
    </row>
    <row r="167" spans="1:31" ht="30" x14ac:dyDescent="0.25">
      <c r="A167" s="141">
        <f t="shared" si="4"/>
        <v>154</v>
      </c>
      <c r="B167" s="142">
        <f t="shared" si="5"/>
        <v>154</v>
      </c>
      <c r="C167" s="179">
        <v>42865</v>
      </c>
      <c r="D167" s="180">
        <v>0.45317085511011235</v>
      </c>
      <c r="E167" s="142" t="s">
        <v>53</v>
      </c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 t="s">
        <v>53</v>
      </c>
      <c r="X167" s="142"/>
      <c r="Y167" s="142"/>
      <c r="Z167" s="142"/>
      <c r="AA167" s="142" t="s">
        <v>53</v>
      </c>
      <c r="AB167" s="142"/>
      <c r="AC167" s="142"/>
      <c r="AD167" s="142" t="s">
        <v>586</v>
      </c>
      <c r="AE167" s="143"/>
    </row>
    <row r="168" spans="1:31" ht="30" x14ac:dyDescent="0.25">
      <c r="A168" s="141">
        <f t="shared" si="4"/>
        <v>155</v>
      </c>
      <c r="B168" s="142">
        <f t="shared" si="5"/>
        <v>155</v>
      </c>
      <c r="C168" s="179">
        <v>42866</v>
      </c>
      <c r="D168" s="180">
        <v>0.69477849277059989</v>
      </c>
      <c r="E168" s="142" t="s">
        <v>53</v>
      </c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 t="s">
        <v>53</v>
      </c>
      <c r="X168" s="142"/>
      <c r="Y168" s="142"/>
      <c r="Z168" s="142"/>
      <c r="AA168" s="142" t="s">
        <v>53</v>
      </c>
      <c r="AB168" s="142"/>
      <c r="AC168" s="142"/>
      <c r="AD168" s="142" t="s">
        <v>586</v>
      </c>
      <c r="AE168" s="143"/>
    </row>
    <row r="169" spans="1:31" ht="30" x14ac:dyDescent="0.25">
      <c r="A169" s="141">
        <f t="shared" si="4"/>
        <v>156</v>
      </c>
      <c r="B169" s="142">
        <f t="shared" si="5"/>
        <v>156</v>
      </c>
      <c r="C169" s="179">
        <v>42867</v>
      </c>
      <c r="D169" s="180">
        <v>0.44228965181343632</v>
      </c>
      <c r="E169" s="142" t="s">
        <v>53</v>
      </c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 t="s">
        <v>53</v>
      </c>
      <c r="X169" s="142"/>
      <c r="Y169" s="142"/>
      <c r="Z169" s="142"/>
      <c r="AA169" s="142" t="s">
        <v>53</v>
      </c>
      <c r="AB169" s="142"/>
      <c r="AC169" s="142"/>
      <c r="AD169" s="142" t="s">
        <v>586</v>
      </c>
      <c r="AE169" s="143"/>
    </row>
    <row r="170" spans="1:31" ht="30" x14ac:dyDescent="0.25">
      <c r="A170" s="141">
        <f t="shared" si="4"/>
        <v>157</v>
      </c>
      <c r="B170" s="142">
        <f t="shared" si="5"/>
        <v>157</v>
      </c>
      <c r="C170" s="179">
        <v>42867</v>
      </c>
      <c r="D170" s="180">
        <v>0.62308506824719134</v>
      </c>
      <c r="E170" s="142" t="s">
        <v>53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 t="s">
        <v>53</v>
      </c>
      <c r="X170" s="142"/>
      <c r="Y170" s="142"/>
      <c r="Z170" s="142"/>
      <c r="AA170" s="142" t="s">
        <v>53</v>
      </c>
      <c r="AB170" s="142"/>
      <c r="AC170" s="142"/>
      <c r="AD170" s="142" t="s">
        <v>586</v>
      </c>
      <c r="AE170" s="143"/>
    </row>
    <row r="171" spans="1:31" ht="30" x14ac:dyDescent="0.25">
      <c r="A171" s="141">
        <f t="shared" si="4"/>
        <v>158</v>
      </c>
      <c r="B171" s="142">
        <f t="shared" si="5"/>
        <v>158</v>
      </c>
      <c r="C171" s="179">
        <v>42870</v>
      </c>
      <c r="D171" s="180">
        <v>0.34928206722695848</v>
      </c>
      <c r="E171" s="142" t="s">
        <v>53</v>
      </c>
      <c r="F171" s="142"/>
      <c r="G171" s="142"/>
      <c r="H171" s="142"/>
      <c r="I171" s="142" t="s">
        <v>53</v>
      </c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 t="s">
        <v>53</v>
      </c>
      <c r="AB171" s="142"/>
      <c r="AC171" s="142"/>
      <c r="AD171" s="142" t="s">
        <v>592</v>
      </c>
      <c r="AE171" s="143"/>
    </row>
    <row r="172" spans="1:31" ht="30" x14ac:dyDescent="0.25">
      <c r="A172" s="141">
        <f t="shared" si="4"/>
        <v>159</v>
      </c>
      <c r="B172" s="142">
        <f t="shared" si="5"/>
        <v>159</v>
      </c>
      <c r="C172" s="179">
        <v>42870</v>
      </c>
      <c r="D172" s="180">
        <v>0.5779629629629629</v>
      </c>
      <c r="E172" s="142" t="s">
        <v>53</v>
      </c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 t="s">
        <v>53</v>
      </c>
      <c r="X172" s="142"/>
      <c r="Y172" s="142"/>
      <c r="Z172" s="142"/>
      <c r="AA172" s="142" t="s">
        <v>53</v>
      </c>
      <c r="AB172" s="142"/>
      <c r="AC172" s="142"/>
      <c r="AD172" s="142" t="s">
        <v>586</v>
      </c>
      <c r="AE172" s="143"/>
    </row>
    <row r="173" spans="1:31" ht="30" x14ac:dyDescent="0.25">
      <c r="A173" s="141">
        <f t="shared" si="4"/>
        <v>160</v>
      </c>
      <c r="B173" s="142">
        <f t="shared" si="5"/>
        <v>160</v>
      </c>
      <c r="C173" s="179">
        <v>42870</v>
      </c>
      <c r="D173" s="180">
        <v>0.63726355133394841</v>
      </c>
      <c r="E173" s="142" t="s">
        <v>53</v>
      </c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 t="s">
        <v>53</v>
      </c>
      <c r="X173" s="142"/>
      <c r="Y173" s="142"/>
      <c r="Z173" s="142"/>
      <c r="AA173" s="142" t="s">
        <v>53</v>
      </c>
      <c r="AB173" s="142"/>
      <c r="AC173" s="142"/>
      <c r="AD173" s="142" t="s">
        <v>586</v>
      </c>
      <c r="AE173" s="143"/>
    </row>
    <row r="174" spans="1:31" ht="30" x14ac:dyDescent="0.25">
      <c r="A174" s="141">
        <f t="shared" si="4"/>
        <v>161</v>
      </c>
      <c r="B174" s="142">
        <f t="shared" si="5"/>
        <v>161</v>
      </c>
      <c r="C174" s="179">
        <v>42870</v>
      </c>
      <c r="D174" s="180">
        <v>0.70739800698523458</v>
      </c>
      <c r="E174" s="142" t="s">
        <v>53</v>
      </c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 t="s">
        <v>53</v>
      </c>
      <c r="X174" s="142"/>
      <c r="Y174" s="142"/>
      <c r="Z174" s="142"/>
      <c r="AA174" s="142" t="s">
        <v>53</v>
      </c>
      <c r="AB174" s="142"/>
      <c r="AC174" s="142"/>
      <c r="AD174" s="142" t="s">
        <v>586</v>
      </c>
      <c r="AE174" s="143"/>
    </row>
    <row r="175" spans="1:31" ht="30" x14ac:dyDescent="0.25">
      <c r="A175" s="141">
        <f t="shared" si="4"/>
        <v>162</v>
      </c>
      <c r="B175" s="142">
        <f t="shared" si="5"/>
        <v>162</v>
      </c>
      <c r="C175" s="179">
        <v>42871</v>
      </c>
      <c r="D175" s="180">
        <v>0.40893432755755021</v>
      </c>
      <c r="E175" s="142" t="s">
        <v>53</v>
      </c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 t="s">
        <v>53</v>
      </c>
      <c r="X175" s="142"/>
      <c r="Y175" s="142"/>
      <c r="Z175" s="142"/>
      <c r="AA175" s="142" t="s">
        <v>53</v>
      </c>
      <c r="AB175" s="142"/>
      <c r="AC175" s="142"/>
      <c r="AD175" s="142" t="s">
        <v>586</v>
      </c>
      <c r="AE175" s="143"/>
    </row>
    <row r="176" spans="1:31" ht="30" x14ac:dyDescent="0.25">
      <c r="A176" s="141">
        <f t="shared" si="4"/>
        <v>163</v>
      </c>
      <c r="B176" s="142">
        <f t="shared" si="5"/>
        <v>163</v>
      </c>
      <c r="C176" s="179">
        <v>42871</v>
      </c>
      <c r="D176" s="180">
        <v>0.41596405831874805</v>
      </c>
      <c r="E176" s="142" t="s">
        <v>53</v>
      </c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 t="s">
        <v>53</v>
      </c>
      <c r="X176" s="142"/>
      <c r="Y176" s="142"/>
      <c r="Z176" s="142"/>
      <c r="AA176" s="142" t="s">
        <v>53</v>
      </c>
      <c r="AB176" s="142"/>
      <c r="AC176" s="142"/>
      <c r="AD176" s="142" t="s">
        <v>586</v>
      </c>
      <c r="AE176" s="143"/>
    </row>
    <row r="177" spans="1:31" ht="30" x14ac:dyDescent="0.25">
      <c r="A177" s="141">
        <f t="shared" si="4"/>
        <v>164</v>
      </c>
      <c r="B177" s="142">
        <f t="shared" si="5"/>
        <v>164</v>
      </c>
      <c r="C177" s="179">
        <v>42871</v>
      </c>
      <c r="D177" s="180">
        <v>0.68232156663327337</v>
      </c>
      <c r="E177" s="142" t="s">
        <v>53</v>
      </c>
      <c r="F177" s="142"/>
      <c r="G177" s="142"/>
      <c r="H177" s="142"/>
      <c r="I177" s="142" t="s">
        <v>53</v>
      </c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 t="s">
        <v>53</v>
      </c>
      <c r="AB177" s="142"/>
      <c r="AC177" s="142"/>
      <c r="AD177" s="142" t="s">
        <v>592</v>
      </c>
      <c r="AE177" s="143"/>
    </row>
    <row r="178" spans="1:31" ht="30" x14ac:dyDescent="0.25">
      <c r="A178" s="141">
        <f t="shared" si="4"/>
        <v>165</v>
      </c>
      <c r="B178" s="142">
        <f t="shared" si="5"/>
        <v>165</v>
      </c>
      <c r="C178" s="179">
        <v>42872</v>
      </c>
      <c r="D178" s="180">
        <v>0.56786460695540319</v>
      </c>
      <c r="E178" s="142" t="s">
        <v>53</v>
      </c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 t="s">
        <v>53</v>
      </c>
      <c r="X178" s="142"/>
      <c r="Y178" s="142"/>
      <c r="Z178" s="142"/>
      <c r="AA178" s="142" t="s">
        <v>53</v>
      </c>
      <c r="AB178" s="142"/>
      <c r="AC178" s="142"/>
      <c r="AD178" s="142" t="s">
        <v>586</v>
      </c>
      <c r="AE178" s="143"/>
    </row>
    <row r="179" spans="1:31" ht="30" x14ac:dyDescent="0.25">
      <c r="A179" s="141">
        <f t="shared" si="4"/>
        <v>166</v>
      </c>
      <c r="B179" s="142">
        <f t="shared" si="5"/>
        <v>166</v>
      </c>
      <c r="C179" s="179">
        <v>42873</v>
      </c>
      <c r="D179" s="180">
        <v>0.56011574074074078</v>
      </c>
      <c r="E179" s="142" t="s">
        <v>53</v>
      </c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 t="s">
        <v>53</v>
      </c>
      <c r="X179" s="142"/>
      <c r="Y179" s="142"/>
      <c r="Z179" s="142"/>
      <c r="AA179" s="142" t="s">
        <v>53</v>
      </c>
      <c r="AB179" s="142"/>
      <c r="AC179" s="142"/>
      <c r="AD179" s="142" t="s">
        <v>586</v>
      </c>
      <c r="AE179" s="143"/>
    </row>
    <row r="180" spans="1:31" ht="30" x14ac:dyDescent="0.25">
      <c r="A180" s="141">
        <f t="shared" si="4"/>
        <v>167</v>
      </c>
      <c r="B180" s="142">
        <f t="shared" si="5"/>
        <v>167</v>
      </c>
      <c r="C180" s="179">
        <v>42877</v>
      </c>
      <c r="D180" s="180">
        <v>0.41466037041633008</v>
      </c>
      <c r="E180" s="142" t="s">
        <v>53</v>
      </c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 t="s">
        <v>53</v>
      </c>
      <c r="X180" s="142"/>
      <c r="Y180" s="142"/>
      <c r="Z180" s="142"/>
      <c r="AA180" s="142" t="s">
        <v>53</v>
      </c>
      <c r="AB180" s="142"/>
      <c r="AC180" s="142"/>
      <c r="AD180" s="142" t="s">
        <v>586</v>
      </c>
      <c r="AE180" s="143"/>
    </row>
    <row r="181" spans="1:31" ht="30" x14ac:dyDescent="0.25">
      <c r="A181" s="141">
        <f t="shared" si="4"/>
        <v>168</v>
      </c>
      <c r="B181" s="142">
        <f t="shared" si="5"/>
        <v>168</v>
      </c>
      <c r="C181" s="179">
        <v>42877</v>
      </c>
      <c r="D181" s="180">
        <v>0.59664812908164389</v>
      </c>
      <c r="E181" s="142" t="s">
        <v>53</v>
      </c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 t="s">
        <v>53</v>
      </c>
      <c r="X181" s="142"/>
      <c r="Y181" s="142"/>
      <c r="Z181" s="142"/>
      <c r="AA181" s="142" t="s">
        <v>53</v>
      </c>
      <c r="AB181" s="142"/>
      <c r="AC181" s="142"/>
      <c r="AD181" s="142" t="s">
        <v>586</v>
      </c>
      <c r="AE181" s="143"/>
    </row>
    <row r="182" spans="1:31" ht="30" x14ac:dyDescent="0.25">
      <c r="A182" s="141">
        <f t="shared" si="4"/>
        <v>169</v>
      </c>
      <c r="B182" s="142">
        <f t="shared" si="5"/>
        <v>169</v>
      </c>
      <c r="C182" s="179">
        <v>42877</v>
      </c>
      <c r="D182" s="180">
        <v>0.64059137707179192</v>
      </c>
      <c r="E182" s="142" t="s">
        <v>53</v>
      </c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 t="s">
        <v>53</v>
      </c>
      <c r="X182" s="142"/>
      <c r="Y182" s="142"/>
      <c r="Z182" s="142"/>
      <c r="AA182" s="142" t="s">
        <v>53</v>
      </c>
      <c r="AB182" s="142"/>
      <c r="AC182" s="142"/>
      <c r="AD182" s="142" t="s">
        <v>586</v>
      </c>
      <c r="AE182" s="143"/>
    </row>
    <row r="183" spans="1:31" ht="30" x14ac:dyDescent="0.25">
      <c r="A183" s="141">
        <f t="shared" si="4"/>
        <v>170</v>
      </c>
      <c r="B183" s="142">
        <f t="shared" si="5"/>
        <v>170</v>
      </c>
      <c r="C183" s="179">
        <v>42877</v>
      </c>
      <c r="D183" s="180">
        <v>0.65099056336425321</v>
      </c>
      <c r="E183" s="142" t="s">
        <v>53</v>
      </c>
      <c r="F183" s="142"/>
      <c r="G183" s="142"/>
      <c r="H183" s="142"/>
      <c r="I183" s="142" t="s">
        <v>53</v>
      </c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 t="s">
        <v>53</v>
      </c>
      <c r="AB183" s="142"/>
      <c r="AC183" s="142"/>
      <c r="AD183" s="142" t="s">
        <v>592</v>
      </c>
      <c r="AE183" s="143"/>
    </row>
    <row r="184" spans="1:31" ht="30" x14ac:dyDescent="0.25">
      <c r="A184" s="141">
        <f t="shared" si="4"/>
        <v>171</v>
      </c>
      <c r="B184" s="142">
        <f t="shared" si="5"/>
        <v>171</v>
      </c>
      <c r="C184" s="179">
        <v>42878</v>
      </c>
      <c r="D184" s="180">
        <v>0.69413140622784031</v>
      </c>
      <c r="E184" s="142" t="s">
        <v>53</v>
      </c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 t="s">
        <v>53</v>
      </c>
      <c r="X184" s="142"/>
      <c r="Y184" s="142"/>
      <c r="Z184" s="142"/>
      <c r="AA184" s="142" t="s">
        <v>53</v>
      </c>
      <c r="AB184" s="142"/>
      <c r="AC184" s="142"/>
      <c r="AD184" s="142" t="s">
        <v>586</v>
      </c>
      <c r="AE184" s="143"/>
    </row>
    <row r="185" spans="1:31" ht="30" x14ac:dyDescent="0.25">
      <c r="A185" s="141">
        <f t="shared" si="4"/>
        <v>172</v>
      </c>
      <c r="B185" s="142">
        <f t="shared" si="5"/>
        <v>172</v>
      </c>
      <c r="C185" s="179">
        <v>42879</v>
      </c>
      <c r="D185" s="180">
        <v>0.38302133666062088</v>
      </c>
      <c r="E185" s="142" t="s">
        <v>53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 t="s">
        <v>53</v>
      </c>
      <c r="X185" s="142"/>
      <c r="Y185" s="142"/>
      <c r="Z185" s="142"/>
      <c r="AA185" s="142" t="s">
        <v>53</v>
      </c>
      <c r="AB185" s="142"/>
      <c r="AC185" s="142"/>
      <c r="AD185" s="142" t="s">
        <v>586</v>
      </c>
      <c r="AE185" s="143"/>
    </row>
    <row r="186" spans="1:31" ht="30" x14ac:dyDescent="0.25">
      <c r="A186" s="141">
        <f t="shared" si="4"/>
        <v>173</v>
      </c>
      <c r="B186" s="142">
        <f t="shared" si="5"/>
        <v>173</v>
      </c>
      <c r="C186" s="179">
        <v>42879</v>
      </c>
      <c r="D186" s="180">
        <v>0.57864240580532611</v>
      </c>
      <c r="E186" s="142" t="s">
        <v>53</v>
      </c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 t="s">
        <v>53</v>
      </c>
      <c r="X186" s="142"/>
      <c r="Y186" s="142"/>
      <c r="Z186" s="142"/>
      <c r="AA186" s="142" t="s">
        <v>53</v>
      </c>
      <c r="AB186" s="142"/>
      <c r="AC186" s="142"/>
      <c r="AD186" s="142" t="s">
        <v>586</v>
      </c>
      <c r="AE186" s="143"/>
    </row>
    <row r="187" spans="1:31" ht="30" x14ac:dyDescent="0.25">
      <c r="A187" s="141">
        <f t="shared" si="4"/>
        <v>174</v>
      </c>
      <c r="B187" s="142">
        <f t="shared" si="5"/>
        <v>174</v>
      </c>
      <c r="C187" s="179">
        <v>42879</v>
      </c>
      <c r="D187" s="180">
        <v>0.67363881446567309</v>
      </c>
      <c r="E187" s="142" t="s">
        <v>53</v>
      </c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 t="s">
        <v>53</v>
      </c>
      <c r="X187" s="142"/>
      <c r="Y187" s="142"/>
      <c r="Z187" s="142"/>
      <c r="AA187" s="142" t="s">
        <v>53</v>
      </c>
      <c r="AB187" s="142"/>
      <c r="AC187" s="142"/>
      <c r="AD187" s="142" t="s">
        <v>586</v>
      </c>
      <c r="AE187" s="143"/>
    </row>
    <row r="188" spans="1:31" ht="30" x14ac:dyDescent="0.25">
      <c r="A188" s="141">
        <f t="shared" si="4"/>
        <v>175</v>
      </c>
      <c r="B188" s="142">
        <f t="shared" si="5"/>
        <v>175</v>
      </c>
      <c r="C188" s="179">
        <v>42880</v>
      </c>
      <c r="D188" s="180">
        <v>0.35675142082028194</v>
      </c>
      <c r="E188" s="142" t="s">
        <v>53</v>
      </c>
      <c r="F188" s="142"/>
      <c r="G188" s="142"/>
      <c r="H188" s="142"/>
      <c r="I188" s="142" t="s">
        <v>53</v>
      </c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 t="s">
        <v>53</v>
      </c>
      <c r="AB188" s="142"/>
      <c r="AC188" s="142"/>
      <c r="AD188" s="142" t="s">
        <v>592</v>
      </c>
      <c r="AE188" s="143"/>
    </row>
    <row r="189" spans="1:31" ht="30" x14ac:dyDescent="0.25">
      <c r="A189" s="141">
        <f t="shared" si="4"/>
        <v>176</v>
      </c>
      <c r="B189" s="142">
        <f t="shared" si="5"/>
        <v>176</v>
      </c>
      <c r="C189" s="179">
        <v>42880</v>
      </c>
      <c r="D189" s="180">
        <v>0.6467360657961464</v>
      </c>
      <c r="E189" s="142" t="s">
        <v>53</v>
      </c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 t="s">
        <v>53</v>
      </c>
      <c r="X189" s="142"/>
      <c r="Y189" s="142"/>
      <c r="Z189" s="142"/>
      <c r="AA189" s="142" t="s">
        <v>53</v>
      </c>
      <c r="AB189" s="142"/>
      <c r="AC189" s="142"/>
      <c r="AD189" s="142" t="s">
        <v>586</v>
      </c>
      <c r="AE189" s="143"/>
    </row>
    <row r="190" spans="1:31" ht="30" x14ac:dyDescent="0.25">
      <c r="A190" s="141">
        <f t="shared" si="4"/>
        <v>177</v>
      </c>
      <c r="B190" s="142">
        <f t="shared" si="5"/>
        <v>177</v>
      </c>
      <c r="C190" s="179">
        <v>42880</v>
      </c>
      <c r="D190" s="180">
        <v>0.66027722894369667</v>
      </c>
      <c r="E190" s="142" t="s">
        <v>53</v>
      </c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 t="s">
        <v>53</v>
      </c>
      <c r="X190" s="142"/>
      <c r="Y190" s="142"/>
      <c r="Z190" s="142"/>
      <c r="AA190" s="142" t="s">
        <v>53</v>
      </c>
      <c r="AB190" s="142"/>
      <c r="AC190" s="142"/>
      <c r="AD190" s="142" t="s">
        <v>586</v>
      </c>
      <c r="AE190" s="143"/>
    </row>
    <row r="191" spans="1:31" ht="30" x14ac:dyDescent="0.25">
      <c r="A191" s="141">
        <f t="shared" si="4"/>
        <v>178</v>
      </c>
      <c r="B191" s="142">
        <f t="shared" si="5"/>
        <v>178</v>
      </c>
      <c r="C191" s="179">
        <v>42880</v>
      </c>
      <c r="D191" s="180">
        <v>0.67313761797848237</v>
      </c>
      <c r="E191" s="142" t="s">
        <v>53</v>
      </c>
      <c r="F191" s="142"/>
      <c r="G191" s="142"/>
      <c r="H191" s="142"/>
      <c r="I191" s="142" t="s">
        <v>53</v>
      </c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 t="s">
        <v>53</v>
      </c>
      <c r="AB191" s="142"/>
      <c r="AC191" s="142"/>
      <c r="AD191" s="142" t="s">
        <v>592</v>
      </c>
      <c r="AE191" s="143"/>
    </row>
    <row r="192" spans="1:31" ht="30" x14ac:dyDescent="0.25">
      <c r="A192" s="141">
        <f t="shared" si="4"/>
        <v>179</v>
      </c>
      <c r="B192" s="142">
        <f t="shared" si="5"/>
        <v>179</v>
      </c>
      <c r="C192" s="179">
        <v>42881</v>
      </c>
      <c r="D192" s="180">
        <v>0.37594493543012947</v>
      </c>
      <c r="E192" s="142" t="s">
        <v>53</v>
      </c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 t="s">
        <v>53</v>
      </c>
      <c r="X192" s="142"/>
      <c r="Y192" s="142"/>
      <c r="Z192" s="142"/>
      <c r="AA192" s="142" t="s">
        <v>53</v>
      </c>
      <c r="AB192" s="142"/>
      <c r="AC192" s="142"/>
      <c r="AD192" s="142" t="s">
        <v>586</v>
      </c>
      <c r="AE192" s="143"/>
    </row>
    <row r="193" spans="1:31" ht="30" x14ac:dyDescent="0.25">
      <c r="A193" s="141">
        <f t="shared" si="4"/>
        <v>180</v>
      </c>
      <c r="B193" s="142">
        <f t="shared" si="5"/>
        <v>180</v>
      </c>
      <c r="C193" s="179">
        <v>42881</v>
      </c>
      <c r="D193" s="180">
        <v>0.59137509409457278</v>
      </c>
      <c r="E193" s="142" t="s">
        <v>53</v>
      </c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 t="s">
        <v>53</v>
      </c>
      <c r="X193" s="142"/>
      <c r="Y193" s="142"/>
      <c r="Z193" s="142"/>
      <c r="AA193" s="142" t="s">
        <v>53</v>
      </c>
      <c r="AB193" s="142"/>
      <c r="AC193" s="142"/>
      <c r="AD193" s="142" t="s">
        <v>586</v>
      </c>
      <c r="AE193" s="143"/>
    </row>
    <row r="194" spans="1:31" ht="30" x14ac:dyDescent="0.25">
      <c r="A194" s="141">
        <f t="shared" si="4"/>
        <v>181</v>
      </c>
      <c r="B194" s="142">
        <f t="shared" si="5"/>
        <v>181</v>
      </c>
      <c r="C194" s="179">
        <v>42884</v>
      </c>
      <c r="D194" s="180">
        <v>0.4072484243015822</v>
      </c>
      <c r="E194" s="142" t="s">
        <v>53</v>
      </c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 t="s">
        <v>53</v>
      </c>
      <c r="X194" s="142"/>
      <c r="Y194" s="142"/>
      <c r="Z194" s="142"/>
      <c r="AA194" s="142" t="s">
        <v>53</v>
      </c>
      <c r="AB194" s="142"/>
      <c r="AC194" s="142"/>
      <c r="AD194" s="142" t="s">
        <v>586</v>
      </c>
      <c r="AE194" s="143"/>
    </row>
    <row r="195" spans="1:31" ht="30" x14ac:dyDescent="0.25">
      <c r="A195" s="141">
        <f t="shared" si="4"/>
        <v>182</v>
      </c>
      <c r="B195" s="142">
        <f t="shared" si="5"/>
        <v>182</v>
      </c>
      <c r="C195" s="179">
        <v>42884</v>
      </c>
      <c r="D195" s="180">
        <v>0.62921712479059888</v>
      </c>
      <c r="E195" s="142" t="s">
        <v>53</v>
      </c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 t="s">
        <v>53</v>
      </c>
      <c r="X195" s="142"/>
      <c r="Y195" s="142"/>
      <c r="Z195" s="142"/>
      <c r="AA195" s="142" t="s">
        <v>53</v>
      </c>
      <c r="AB195" s="142"/>
      <c r="AC195" s="142"/>
      <c r="AD195" s="142" t="s">
        <v>586</v>
      </c>
      <c r="AE195" s="143"/>
    </row>
    <row r="196" spans="1:31" ht="30" x14ac:dyDescent="0.25">
      <c r="A196" s="141">
        <f t="shared" si="4"/>
        <v>183</v>
      </c>
      <c r="B196" s="142">
        <f t="shared" si="5"/>
        <v>183</v>
      </c>
      <c r="C196" s="179">
        <v>42885</v>
      </c>
      <c r="D196" s="180">
        <v>0.62951523008201449</v>
      </c>
      <c r="E196" s="142" t="s">
        <v>53</v>
      </c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 t="s">
        <v>53</v>
      </c>
      <c r="X196" s="142"/>
      <c r="Y196" s="142"/>
      <c r="Z196" s="142"/>
      <c r="AA196" s="142" t="s">
        <v>53</v>
      </c>
      <c r="AB196" s="142"/>
      <c r="AC196" s="142"/>
      <c r="AD196" s="142" t="s">
        <v>586</v>
      </c>
      <c r="AE196" s="143"/>
    </row>
    <row r="197" spans="1:31" ht="30" x14ac:dyDescent="0.25">
      <c r="A197" s="141">
        <f t="shared" si="4"/>
        <v>184</v>
      </c>
      <c r="B197" s="142">
        <f t="shared" si="5"/>
        <v>184</v>
      </c>
      <c r="C197" s="179">
        <v>42886</v>
      </c>
      <c r="D197" s="180">
        <v>0.39930447499391947</v>
      </c>
      <c r="E197" s="142" t="s">
        <v>53</v>
      </c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 t="s">
        <v>53</v>
      </c>
      <c r="X197" s="142"/>
      <c r="Y197" s="142"/>
      <c r="Z197" s="142"/>
      <c r="AA197" s="142" t="s">
        <v>53</v>
      </c>
      <c r="AB197" s="142"/>
      <c r="AC197" s="142"/>
      <c r="AD197" s="142" t="s">
        <v>586</v>
      </c>
      <c r="AE197" s="143"/>
    </row>
    <row r="198" spans="1:31" ht="30" x14ac:dyDescent="0.25">
      <c r="A198" s="141">
        <f t="shared" si="4"/>
        <v>185</v>
      </c>
      <c r="B198" s="142">
        <f t="shared" si="5"/>
        <v>185</v>
      </c>
      <c r="C198" s="179">
        <v>42886</v>
      </c>
      <c r="D198" s="180">
        <v>0.54344685680355787</v>
      </c>
      <c r="E198" s="142" t="s">
        <v>53</v>
      </c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 t="s">
        <v>53</v>
      </c>
      <c r="X198" s="142"/>
      <c r="Y198" s="142"/>
      <c r="Z198" s="142"/>
      <c r="AA198" s="142" t="s">
        <v>53</v>
      </c>
      <c r="AB198" s="142"/>
      <c r="AC198" s="142"/>
      <c r="AD198" s="142" t="s">
        <v>586</v>
      </c>
      <c r="AE198" s="143"/>
    </row>
    <row r="199" spans="1:31" ht="30" x14ac:dyDescent="0.25">
      <c r="A199" s="141">
        <f t="shared" si="4"/>
        <v>186</v>
      </c>
      <c r="B199" s="142">
        <f t="shared" si="5"/>
        <v>186</v>
      </c>
      <c r="C199" s="179">
        <v>42887</v>
      </c>
      <c r="D199" s="180">
        <v>0.41736533990328678</v>
      </c>
      <c r="E199" s="142" t="s">
        <v>53</v>
      </c>
      <c r="F199" s="142"/>
      <c r="G199" s="142"/>
      <c r="H199" s="142"/>
      <c r="I199" s="142"/>
      <c r="J199" s="142"/>
      <c r="K199" s="142"/>
      <c r="L199" s="142"/>
      <c r="M199" s="142"/>
      <c r="N199" s="142" t="s">
        <v>53</v>
      </c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 t="s">
        <v>53</v>
      </c>
      <c r="AB199" s="142"/>
      <c r="AC199" s="142"/>
      <c r="AD199" s="142" t="s">
        <v>590</v>
      </c>
      <c r="AE199" s="143"/>
    </row>
    <row r="200" spans="1:31" ht="30" x14ac:dyDescent="0.25">
      <c r="A200" s="141">
        <f t="shared" si="4"/>
        <v>187</v>
      </c>
      <c r="B200" s="142">
        <f t="shared" si="5"/>
        <v>187</v>
      </c>
      <c r="C200" s="179">
        <v>42887</v>
      </c>
      <c r="D200" s="180">
        <v>0.54721064814814813</v>
      </c>
      <c r="E200" s="142" t="s">
        <v>53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 t="s">
        <v>53</v>
      </c>
      <c r="X200" s="142"/>
      <c r="Y200" s="142"/>
      <c r="Z200" s="142"/>
      <c r="AA200" s="142" t="s">
        <v>53</v>
      </c>
      <c r="AB200" s="142"/>
      <c r="AC200" s="142"/>
      <c r="AD200" s="142" t="s">
        <v>586</v>
      </c>
      <c r="AE200" s="143"/>
    </row>
    <row r="201" spans="1:31" ht="30" x14ac:dyDescent="0.25">
      <c r="A201" s="141">
        <f t="shared" si="4"/>
        <v>188</v>
      </c>
      <c r="B201" s="142">
        <f t="shared" si="5"/>
        <v>188</v>
      </c>
      <c r="C201" s="179">
        <v>42888</v>
      </c>
      <c r="D201" s="180">
        <v>0.33576472985385303</v>
      </c>
      <c r="E201" s="142" t="s">
        <v>53</v>
      </c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 t="s">
        <v>53</v>
      </c>
      <c r="X201" s="142"/>
      <c r="Y201" s="142"/>
      <c r="Z201" s="142"/>
      <c r="AA201" s="142" t="s">
        <v>53</v>
      </c>
      <c r="AB201" s="142"/>
      <c r="AC201" s="142"/>
      <c r="AD201" s="142" t="s">
        <v>586</v>
      </c>
      <c r="AE201" s="143"/>
    </row>
    <row r="202" spans="1:31" ht="30" x14ac:dyDescent="0.25">
      <c r="A202" s="141">
        <f t="shared" si="4"/>
        <v>189</v>
      </c>
      <c r="B202" s="142">
        <f t="shared" si="5"/>
        <v>189</v>
      </c>
      <c r="C202" s="179">
        <v>42891</v>
      </c>
      <c r="D202" s="180">
        <v>0.34959765170898577</v>
      </c>
      <c r="E202" s="142" t="s">
        <v>53</v>
      </c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 t="s">
        <v>53</v>
      </c>
      <c r="X202" s="142"/>
      <c r="Y202" s="142"/>
      <c r="Z202" s="142"/>
      <c r="AA202" s="142" t="s">
        <v>53</v>
      </c>
      <c r="AB202" s="142"/>
      <c r="AC202" s="142"/>
      <c r="AD202" s="142" t="s">
        <v>586</v>
      </c>
      <c r="AE202" s="143"/>
    </row>
    <row r="203" spans="1:31" ht="30" x14ac:dyDescent="0.25">
      <c r="A203" s="141">
        <f t="shared" si="4"/>
        <v>190</v>
      </c>
      <c r="B203" s="142">
        <f t="shared" si="5"/>
        <v>190</v>
      </c>
      <c r="C203" s="179">
        <v>42892</v>
      </c>
      <c r="D203" s="180">
        <v>0.37777413321181191</v>
      </c>
      <c r="E203" s="142" t="s">
        <v>53</v>
      </c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 t="s">
        <v>53</v>
      </c>
      <c r="X203" s="142"/>
      <c r="Y203" s="142"/>
      <c r="Z203" s="142"/>
      <c r="AA203" s="142" t="s">
        <v>53</v>
      </c>
      <c r="AB203" s="142"/>
      <c r="AC203" s="142"/>
      <c r="AD203" s="142" t="s">
        <v>586</v>
      </c>
      <c r="AE203" s="143"/>
    </row>
    <row r="204" spans="1:31" ht="30" x14ac:dyDescent="0.25">
      <c r="A204" s="141">
        <f t="shared" si="4"/>
        <v>191</v>
      </c>
      <c r="B204" s="142">
        <f t="shared" si="5"/>
        <v>191</v>
      </c>
      <c r="C204" s="179">
        <v>42892</v>
      </c>
      <c r="D204" s="180">
        <v>0.64095618032115231</v>
      </c>
      <c r="E204" s="142" t="s">
        <v>53</v>
      </c>
      <c r="F204" s="142"/>
      <c r="G204" s="142"/>
      <c r="H204" s="142"/>
      <c r="I204" s="142" t="s">
        <v>53</v>
      </c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 t="s">
        <v>53</v>
      </c>
      <c r="AB204" s="142"/>
      <c r="AC204" s="142"/>
      <c r="AD204" s="142" t="s">
        <v>592</v>
      </c>
      <c r="AE204" s="143"/>
    </row>
    <row r="205" spans="1:31" ht="30" x14ac:dyDescent="0.25">
      <c r="A205" s="141">
        <f t="shared" si="4"/>
        <v>192</v>
      </c>
      <c r="B205" s="142">
        <f t="shared" si="5"/>
        <v>192</v>
      </c>
      <c r="C205" s="179">
        <v>42895</v>
      </c>
      <c r="D205" s="180">
        <v>0.49376835814350672</v>
      </c>
      <c r="E205" s="142" t="s">
        <v>53</v>
      </c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 t="s">
        <v>53</v>
      </c>
      <c r="X205" s="142"/>
      <c r="Y205" s="142"/>
      <c r="Z205" s="142"/>
      <c r="AA205" s="142" t="s">
        <v>53</v>
      </c>
      <c r="AB205" s="142"/>
      <c r="AC205" s="142"/>
      <c r="AD205" s="142" t="s">
        <v>586</v>
      </c>
      <c r="AE205" s="143"/>
    </row>
    <row r="206" spans="1:31" ht="30" x14ac:dyDescent="0.25">
      <c r="A206" s="141">
        <f t="shared" si="4"/>
        <v>193</v>
      </c>
      <c r="B206" s="142">
        <f t="shared" si="5"/>
        <v>193</v>
      </c>
      <c r="C206" s="179">
        <v>42895</v>
      </c>
      <c r="D206" s="180">
        <v>0.67197223591558752</v>
      </c>
      <c r="E206" s="142" t="s">
        <v>53</v>
      </c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 t="s">
        <v>53</v>
      </c>
      <c r="X206" s="142"/>
      <c r="Y206" s="142"/>
      <c r="Z206" s="142"/>
      <c r="AA206" s="142" t="s">
        <v>53</v>
      </c>
      <c r="AB206" s="142"/>
      <c r="AC206" s="142"/>
      <c r="AD206" s="142" t="s">
        <v>586</v>
      </c>
      <c r="AE206" s="143"/>
    </row>
    <row r="207" spans="1:31" ht="30" x14ac:dyDescent="0.25">
      <c r="A207" s="141">
        <f t="shared" si="4"/>
        <v>194</v>
      </c>
      <c r="B207" s="142">
        <f t="shared" si="5"/>
        <v>194</v>
      </c>
      <c r="C207" s="179">
        <v>42899</v>
      </c>
      <c r="D207" s="180">
        <v>0.55290509259259257</v>
      </c>
      <c r="E207" s="142" t="s">
        <v>53</v>
      </c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 t="s">
        <v>53</v>
      </c>
      <c r="X207" s="142"/>
      <c r="Y207" s="142"/>
      <c r="Z207" s="142"/>
      <c r="AA207" s="142" t="s">
        <v>53</v>
      </c>
      <c r="AB207" s="142"/>
      <c r="AC207" s="142"/>
      <c r="AD207" s="142" t="s">
        <v>586</v>
      </c>
      <c r="AE207" s="143"/>
    </row>
    <row r="208" spans="1:31" ht="30" x14ac:dyDescent="0.25">
      <c r="A208" s="141">
        <f t="shared" ref="A208:A271" si="6">A207+1</f>
        <v>195</v>
      </c>
      <c r="B208" s="142">
        <f t="shared" ref="B208:B271" si="7">B207+1</f>
        <v>195</v>
      </c>
      <c r="C208" s="179">
        <v>42899</v>
      </c>
      <c r="D208" s="180">
        <v>0.58443843659256223</v>
      </c>
      <c r="E208" s="142" t="s">
        <v>53</v>
      </c>
      <c r="F208" s="142"/>
      <c r="G208" s="142"/>
      <c r="H208" s="142"/>
      <c r="I208" s="142" t="s">
        <v>53</v>
      </c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 t="s">
        <v>53</v>
      </c>
      <c r="AB208" s="142"/>
      <c r="AC208" s="142"/>
      <c r="AD208" s="142" t="s">
        <v>592</v>
      </c>
      <c r="AE208" s="143"/>
    </row>
    <row r="209" spans="1:31" ht="30" x14ac:dyDescent="0.25">
      <c r="A209" s="141">
        <f t="shared" si="6"/>
        <v>196</v>
      </c>
      <c r="B209" s="142">
        <f t="shared" si="7"/>
        <v>196</v>
      </c>
      <c r="C209" s="179">
        <v>42899</v>
      </c>
      <c r="D209" s="180">
        <v>0.60580749063805395</v>
      </c>
      <c r="E209" s="142" t="s">
        <v>53</v>
      </c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 t="s">
        <v>53</v>
      </c>
      <c r="X209" s="142"/>
      <c r="Y209" s="142"/>
      <c r="Z209" s="142"/>
      <c r="AA209" s="142" t="s">
        <v>53</v>
      </c>
      <c r="AB209" s="142"/>
      <c r="AC209" s="142"/>
      <c r="AD209" s="142" t="s">
        <v>586</v>
      </c>
      <c r="AE209" s="143"/>
    </row>
    <row r="210" spans="1:31" ht="30" x14ac:dyDescent="0.25">
      <c r="A210" s="141">
        <f t="shared" si="6"/>
        <v>197</v>
      </c>
      <c r="B210" s="142">
        <f t="shared" si="7"/>
        <v>197</v>
      </c>
      <c r="C210" s="179">
        <v>42899</v>
      </c>
      <c r="D210" s="180">
        <v>0.66967909695973693</v>
      </c>
      <c r="E210" s="142" t="s">
        <v>53</v>
      </c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 t="s">
        <v>53</v>
      </c>
      <c r="X210" s="142"/>
      <c r="Y210" s="142"/>
      <c r="Z210" s="142"/>
      <c r="AA210" s="142" t="s">
        <v>53</v>
      </c>
      <c r="AB210" s="142"/>
      <c r="AC210" s="142"/>
      <c r="AD210" s="142" t="s">
        <v>586</v>
      </c>
      <c r="AE210" s="143"/>
    </row>
    <row r="211" spans="1:31" ht="30" x14ac:dyDescent="0.25">
      <c r="A211" s="141">
        <f t="shared" si="6"/>
        <v>198</v>
      </c>
      <c r="B211" s="142">
        <f t="shared" si="7"/>
        <v>198</v>
      </c>
      <c r="C211" s="179">
        <v>42899</v>
      </c>
      <c r="D211" s="180">
        <v>0.69310185228021015</v>
      </c>
      <c r="E211" s="142" t="s">
        <v>53</v>
      </c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 t="s">
        <v>53</v>
      </c>
      <c r="X211" s="142"/>
      <c r="Y211" s="142"/>
      <c r="Z211" s="142"/>
      <c r="AA211" s="142" t="s">
        <v>53</v>
      </c>
      <c r="AB211" s="142"/>
      <c r="AC211" s="142"/>
      <c r="AD211" s="142" t="s">
        <v>586</v>
      </c>
      <c r="AE211" s="143"/>
    </row>
    <row r="212" spans="1:31" ht="30" x14ac:dyDescent="0.25">
      <c r="A212" s="141">
        <f t="shared" si="6"/>
        <v>199</v>
      </c>
      <c r="B212" s="142">
        <f t="shared" si="7"/>
        <v>199</v>
      </c>
      <c r="C212" s="179">
        <v>42900</v>
      </c>
      <c r="D212" s="180">
        <v>0.49230346052482415</v>
      </c>
      <c r="E212" s="142" t="s">
        <v>53</v>
      </c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 t="s">
        <v>53</v>
      </c>
      <c r="X212" s="142"/>
      <c r="Y212" s="142"/>
      <c r="Z212" s="142"/>
      <c r="AA212" s="142" t="s">
        <v>53</v>
      </c>
      <c r="AB212" s="142"/>
      <c r="AC212" s="142"/>
      <c r="AD212" s="142" t="s">
        <v>586</v>
      </c>
      <c r="AE212" s="143"/>
    </row>
    <row r="213" spans="1:31" ht="30" x14ac:dyDescent="0.25">
      <c r="A213" s="141">
        <f t="shared" si="6"/>
        <v>200</v>
      </c>
      <c r="B213" s="142">
        <f t="shared" si="7"/>
        <v>200</v>
      </c>
      <c r="C213" s="179">
        <v>42900</v>
      </c>
      <c r="D213" s="180">
        <v>0.49787761928867758</v>
      </c>
      <c r="E213" s="142" t="s">
        <v>53</v>
      </c>
      <c r="F213" s="142"/>
      <c r="G213" s="142"/>
      <c r="H213" s="142"/>
      <c r="I213" s="142" t="s">
        <v>53</v>
      </c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 t="s">
        <v>53</v>
      </c>
      <c r="AB213" s="142"/>
      <c r="AC213" s="142"/>
      <c r="AD213" s="142" t="s">
        <v>592</v>
      </c>
      <c r="AE213" s="143"/>
    </row>
    <row r="214" spans="1:31" ht="30" x14ac:dyDescent="0.25">
      <c r="A214" s="141">
        <f t="shared" si="6"/>
        <v>201</v>
      </c>
      <c r="B214" s="142">
        <f t="shared" si="7"/>
        <v>201</v>
      </c>
      <c r="C214" s="179">
        <v>42900</v>
      </c>
      <c r="D214" s="180">
        <v>0.65436543065250696</v>
      </c>
      <c r="E214" s="142" t="s">
        <v>53</v>
      </c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 t="s">
        <v>53</v>
      </c>
      <c r="X214" s="142"/>
      <c r="Y214" s="142"/>
      <c r="Z214" s="142"/>
      <c r="AA214" s="142" t="s">
        <v>53</v>
      </c>
      <c r="AB214" s="142"/>
      <c r="AC214" s="142"/>
      <c r="AD214" s="142" t="s">
        <v>586</v>
      </c>
      <c r="AE214" s="143"/>
    </row>
    <row r="215" spans="1:31" ht="30" x14ac:dyDescent="0.25">
      <c r="A215" s="141">
        <f t="shared" si="6"/>
        <v>202</v>
      </c>
      <c r="B215" s="142">
        <f t="shared" si="7"/>
        <v>202</v>
      </c>
      <c r="C215" s="179">
        <v>42901</v>
      </c>
      <c r="D215" s="180">
        <v>0.68854973985682721</v>
      </c>
      <c r="E215" s="142" t="s">
        <v>53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 t="s">
        <v>53</v>
      </c>
      <c r="X215" s="142"/>
      <c r="Y215" s="142"/>
      <c r="Z215" s="142"/>
      <c r="AA215" s="142" t="s">
        <v>53</v>
      </c>
      <c r="AB215" s="142"/>
      <c r="AC215" s="142"/>
      <c r="AD215" s="142" t="s">
        <v>586</v>
      </c>
      <c r="AE215" s="143"/>
    </row>
    <row r="216" spans="1:31" ht="30" x14ac:dyDescent="0.25">
      <c r="A216" s="141">
        <f t="shared" si="6"/>
        <v>203</v>
      </c>
      <c r="B216" s="142">
        <f t="shared" si="7"/>
        <v>203</v>
      </c>
      <c r="C216" s="179">
        <v>42902</v>
      </c>
      <c r="D216" s="180">
        <v>0.33967925198778703</v>
      </c>
      <c r="E216" s="142" t="s">
        <v>53</v>
      </c>
      <c r="F216" s="142"/>
      <c r="G216" s="142"/>
      <c r="H216" s="142"/>
      <c r="I216" s="142" t="s">
        <v>53</v>
      </c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 t="s">
        <v>53</v>
      </c>
      <c r="AB216" s="142"/>
      <c r="AC216" s="142"/>
      <c r="AD216" s="142" t="s">
        <v>592</v>
      </c>
      <c r="AE216" s="143"/>
    </row>
    <row r="217" spans="1:31" ht="30" x14ac:dyDescent="0.25">
      <c r="A217" s="141">
        <f t="shared" si="6"/>
        <v>204</v>
      </c>
      <c r="B217" s="142">
        <f t="shared" si="7"/>
        <v>204</v>
      </c>
      <c r="C217" s="179">
        <v>42902</v>
      </c>
      <c r="D217" s="180">
        <v>0.68994572094267059</v>
      </c>
      <c r="E217" s="142" t="s">
        <v>53</v>
      </c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 t="s">
        <v>53</v>
      </c>
      <c r="X217" s="142"/>
      <c r="Y217" s="142"/>
      <c r="Z217" s="142"/>
      <c r="AA217" s="142" t="s">
        <v>53</v>
      </c>
      <c r="AB217" s="142"/>
      <c r="AC217" s="142"/>
      <c r="AD217" s="142" t="s">
        <v>586</v>
      </c>
      <c r="AE217" s="143"/>
    </row>
    <row r="218" spans="1:31" ht="30" x14ac:dyDescent="0.25">
      <c r="A218" s="141">
        <f t="shared" si="6"/>
        <v>205</v>
      </c>
      <c r="B218" s="142">
        <f t="shared" si="7"/>
        <v>205</v>
      </c>
      <c r="C218" s="179">
        <v>42905</v>
      </c>
      <c r="D218" s="180">
        <v>0.37815869519421541</v>
      </c>
      <c r="E218" s="142" t="s">
        <v>53</v>
      </c>
      <c r="F218" s="142"/>
      <c r="G218" s="142"/>
      <c r="H218" s="142"/>
      <c r="I218" s="142" t="s">
        <v>53</v>
      </c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 t="s">
        <v>53</v>
      </c>
      <c r="AB218" s="142"/>
      <c r="AC218" s="142"/>
      <c r="AD218" s="142" t="s">
        <v>592</v>
      </c>
      <c r="AE218" s="143"/>
    </row>
    <row r="219" spans="1:31" ht="30" x14ac:dyDescent="0.25">
      <c r="A219" s="141">
        <f t="shared" si="6"/>
        <v>206</v>
      </c>
      <c r="B219" s="142">
        <f t="shared" si="7"/>
        <v>206</v>
      </c>
      <c r="C219" s="179">
        <v>42905</v>
      </c>
      <c r="D219" s="180">
        <v>0.61827363790278134</v>
      </c>
      <c r="E219" s="142" t="s">
        <v>53</v>
      </c>
      <c r="F219" s="142"/>
      <c r="G219" s="142"/>
      <c r="H219" s="142"/>
      <c r="I219" s="142"/>
      <c r="J219" s="142"/>
      <c r="K219" s="142"/>
      <c r="L219" s="142"/>
      <c r="M219" s="142"/>
      <c r="N219" s="142" t="s">
        <v>53</v>
      </c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 t="s">
        <v>53</v>
      </c>
      <c r="AB219" s="142"/>
      <c r="AC219" s="142"/>
      <c r="AD219" s="142" t="s">
        <v>590</v>
      </c>
      <c r="AE219" s="143"/>
    </row>
    <row r="220" spans="1:31" ht="30" x14ac:dyDescent="0.25">
      <c r="A220" s="141">
        <f t="shared" si="6"/>
        <v>207</v>
      </c>
      <c r="B220" s="142">
        <f t="shared" si="7"/>
        <v>207</v>
      </c>
      <c r="C220" s="179">
        <v>42905</v>
      </c>
      <c r="D220" s="180">
        <v>0.62442848688475638</v>
      </c>
      <c r="E220" s="142" t="s">
        <v>53</v>
      </c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 t="s">
        <v>53</v>
      </c>
      <c r="X220" s="142"/>
      <c r="Y220" s="142"/>
      <c r="Z220" s="142"/>
      <c r="AA220" s="142" t="s">
        <v>53</v>
      </c>
      <c r="AB220" s="142"/>
      <c r="AC220" s="142"/>
      <c r="AD220" s="142" t="s">
        <v>586</v>
      </c>
      <c r="AE220" s="143"/>
    </row>
    <row r="221" spans="1:31" ht="30" x14ac:dyDescent="0.25">
      <c r="A221" s="141">
        <f t="shared" si="6"/>
        <v>208</v>
      </c>
      <c r="B221" s="142">
        <f t="shared" si="7"/>
        <v>208</v>
      </c>
      <c r="C221" s="179">
        <v>42905</v>
      </c>
      <c r="D221" s="180">
        <v>0.63036632831668515</v>
      </c>
      <c r="E221" s="142" t="s">
        <v>53</v>
      </c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 t="s">
        <v>53</v>
      </c>
      <c r="X221" s="142"/>
      <c r="Y221" s="142"/>
      <c r="Z221" s="142"/>
      <c r="AA221" s="142" t="s">
        <v>53</v>
      </c>
      <c r="AB221" s="142"/>
      <c r="AC221" s="142"/>
      <c r="AD221" s="142" t="s">
        <v>586</v>
      </c>
      <c r="AE221" s="143"/>
    </row>
    <row r="222" spans="1:31" ht="30" x14ac:dyDescent="0.25">
      <c r="A222" s="141">
        <f t="shared" si="6"/>
        <v>209</v>
      </c>
      <c r="B222" s="142">
        <f t="shared" si="7"/>
        <v>209</v>
      </c>
      <c r="C222" s="179">
        <v>42905</v>
      </c>
      <c r="D222" s="180">
        <v>0.6614979438591776</v>
      </c>
      <c r="E222" s="142" t="s">
        <v>53</v>
      </c>
      <c r="F222" s="142"/>
      <c r="G222" s="142"/>
      <c r="H222" s="142"/>
      <c r="I222" s="142" t="s">
        <v>53</v>
      </c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 t="s">
        <v>53</v>
      </c>
      <c r="AB222" s="142"/>
      <c r="AC222" s="142"/>
      <c r="AD222" s="142" t="s">
        <v>592</v>
      </c>
      <c r="AE222" s="143"/>
    </row>
    <row r="223" spans="1:31" ht="30" x14ac:dyDescent="0.25">
      <c r="A223" s="141">
        <f t="shared" si="6"/>
        <v>210</v>
      </c>
      <c r="B223" s="142">
        <f t="shared" si="7"/>
        <v>210</v>
      </c>
      <c r="C223" s="179">
        <v>42905</v>
      </c>
      <c r="D223" s="180">
        <v>0.69047675746025716</v>
      </c>
      <c r="E223" s="142" t="s">
        <v>53</v>
      </c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 t="s">
        <v>53</v>
      </c>
      <c r="X223" s="142"/>
      <c r="Y223" s="142"/>
      <c r="Z223" s="142"/>
      <c r="AA223" s="142" t="s">
        <v>53</v>
      </c>
      <c r="AB223" s="142"/>
      <c r="AC223" s="142"/>
      <c r="AD223" s="142" t="s">
        <v>586</v>
      </c>
      <c r="AE223" s="143"/>
    </row>
    <row r="224" spans="1:31" ht="30" x14ac:dyDescent="0.25">
      <c r="A224" s="141">
        <f t="shared" si="6"/>
        <v>211</v>
      </c>
      <c r="B224" s="142">
        <f t="shared" si="7"/>
        <v>211</v>
      </c>
      <c r="C224" s="179">
        <v>42906</v>
      </c>
      <c r="D224" s="180">
        <v>0.3362753198081127</v>
      </c>
      <c r="E224" s="142" t="s">
        <v>53</v>
      </c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 t="s">
        <v>53</v>
      </c>
      <c r="X224" s="142"/>
      <c r="Y224" s="142"/>
      <c r="Z224" s="142"/>
      <c r="AA224" s="142" t="s">
        <v>53</v>
      </c>
      <c r="AB224" s="142"/>
      <c r="AC224" s="142"/>
      <c r="AD224" s="142" t="s">
        <v>586</v>
      </c>
      <c r="AE224" s="143"/>
    </row>
    <row r="225" spans="1:31" ht="30" x14ac:dyDescent="0.25">
      <c r="A225" s="141">
        <f t="shared" si="6"/>
        <v>212</v>
      </c>
      <c r="B225" s="142">
        <f t="shared" si="7"/>
        <v>212</v>
      </c>
      <c r="C225" s="179">
        <v>42906</v>
      </c>
      <c r="D225" s="180">
        <v>0.45139136447693562</v>
      </c>
      <c r="E225" s="142"/>
      <c r="F225" s="142" t="s">
        <v>53</v>
      </c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 t="s">
        <v>53</v>
      </c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 t="s">
        <v>53</v>
      </c>
      <c r="AB225" s="142"/>
      <c r="AC225" s="142"/>
      <c r="AD225" s="142" t="s">
        <v>587</v>
      </c>
      <c r="AE225" s="143"/>
    </row>
    <row r="226" spans="1:31" ht="30" x14ac:dyDescent="0.25">
      <c r="A226" s="141">
        <f t="shared" si="6"/>
        <v>213</v>
      </c>
      <c r="B226" s="142">
        <f t="shared" si="7"/>
        <v>213</v>
      </c>
      <c r="C226" s="179">
        <v>42906</v>
      </c>
      <c r="D226" s="180">
        <v>0.54259215673271199</v>
      </c>
      <c r="E226" s="142" t="s">
        <v>53</v>
      </c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 t="s">
        <v>53</v>
      </c>
      <c r="X226" s="142"/>
      <c r="Y226" s="142"/>
      <c r="Z226" s="142"/>
      <c r="AA226" s="142" t="s">
        <v>53</v>
      </c>
      <c r="AB226" s="142"/>
      <c r="AC226" s="142"/>
      <c r="AD226" s="142" t="s">
        <v>586</v>
      </c>
      <c r="AE226" s="143"/>
    </row>
    <row r="227" spans="1:31" ht="30" x14ac:dyDescent="0.25">
      <c r="A227" s="141">
        <f t="shared" si="6"/>
        <v>214</v>
      </c>
      <c r="B227" s="142">
        <f t="shared" si="7"/>
        <v>214</v>
      </c>
      <c r="C227" s="179">
        <v>42906</v>
      </c>
      <c r="D227" s="180">
        <v>0.6626695371895448</v>
      </c>
      <c r="E227" s="142" t="s">
        <v>53</v>
      </c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 t="s">
        <v>53</v>
      </c>
      <c r="X227" s="142"/>
      <c r="Y227" s="142"/>
      <c r="Z227" s="142"/>
      <c r="AA227" s="142" t="s">
        <v>53</v>
      </c>
      <c r="AB227" s="142"/>
      <c r="AC227" s="142"/>
      <c r="AD227" s="142" t="s">
        <v>586</v>
      </c>
      <c r="AE227" s="143"/>
    </row>
    <row r="228" spans="1:31" ht="30" x14ac:dyDescent="0.25">
      <c r="A228" s="141">
        <f t="shared" si="6"/>
        <v>215</v>
      </c>
      <c r="B228" s="142">
        <f t="shared" si="7"/>
        <v>215</v>
      </c>
      <c r="C228" s="179">
        <v>42907</v>
      </c>
      <c r="D228" s="180">
        <v>0.37252568124400193</v>
      </c>
      <c r="E228" s="142" t="s">
        <v>53</v>
      </c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 t="s">
        <v>53</v>
      </c>
      <c r="X228" s="142"/>
      <c r="Y228" s="142"/>
      <c r="Z228" s="142"/>
      <c r="AA228" s="142" t="s">
        <v>53</v>
      </c>
      <c r="AB228" s="142"/>
      <c r="AC228" s="142"/>
      <c r="AD228" s="142" t="s">
        <v>586</v>
      </c>
      <c r="AE228" s="143"/>
    </row>
    <row r="229" spans="1:31" ht="30" x14ac:dyDescent="0.25">
      <c r="A229" s="141">
        <f t="shared" si="6"/>
        <v>216</v>
      </c>
      <c r="B229" s="142">
        <f t="shared" si="7"/>
        <v>216</v>
      </c>
      <c r="C229" s="179">
        <v>42907</v>
      </c>
      <c r="D229" s="180">
        <v>0.400552340389635</v>
      </c>
      <c r="E229" s="142" t="s">
        <v>53</v>
      </c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 t="s">
        <v>53</v>
      </c>
      <c r="X229" s="142"/>
      <c r="Y229" s="142"/>
      <c r="Z229" s="142"/>
      <c r="AA229" s="142" t="s">
        <v>53</v>
      </c>
      <c r="AB229" s="142"/>
      <c r="AC229" s="142"/>
      <c r="AD229" s="142" t="s">
        <v>586</v>
      </c>
      <c r="AE229" s="143"/>
    </row>
    <row r="230" spans="1:31" ht="30" x14ac:dyDescent="0.25">
      <c r="A230" s="141">
        <f t="shared" si="6"/>
        <v>217</v>
      </c>
      <c r="B230" s="142">
        <f t="shared" si="7"/>
        <v>217</v>
      </c>
      <c r="C230" s="179">
        <v>42907</v>
      </c>
      <c r="D230" s="180">
        <v>0.5697916666666667</v>
      </c>
      <c r="E230" s="142" t="s">
        <v>53</v>
      </c>
      <c r="F230" s="142"/>
      <c r="G230" s="142"/>
      <c r="H230" s="142"/>
      <c r="I230" s="142" t="s">
        <v>53</v>
      </c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 t="s">
        <v>53</v>
      </c>
      <c r="AB230" s="142"/>
      <c r="AC230" s="142"/>
      <c r="AD230" s="142" t="s">
        <v>592</v>
      </c>
      <c r="AE230" s="143"/>
    </row>
    <row r="231" spans="1:31" ht="30" x14ac:dyDescent="0.25">
      <c r="A231" s="141">
        <f t="shared" si="6"/>
        <v>218</v>
      </c>
      <c r="B231" s="142">
        <f t="shared" si="7"/>
        <v>218</v>
      </c>
      <c r="C231" s="179">
        <v>42907</v>
      </c>
      <c r="D231" s="180">
        <v>0.70040243133808711</v>
      </c>
      <c r="E231" s="142" t="s">
        <v>53</v>
      </c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 t="s">
        <v>53</v>
      </c>
      <c r="X231" s="142"/>
      <c r="Y231" s="142"/>
      <c r="Z231" s="142"/>
      <c r="AA231" s="142" t="s">
        <v>53</v>
      </c>
      <c r="AB231" s="142"/>
      <c r="AC231" s="142"/>
      <c r="AD231" s="142" t="s">
        <v>586</v>
      </c>
      <c r="AE231" s="143"/>
    </row>
    <row r="232" spans="1:31" ht="30" x14ac:dyDescent="0.25">
      <c r="A232" s="141">
        <f t="shared" si="6"/>
        <v>219</v>
      </c>
      <c r="B232" s="142">
        <f t="shared" si="7"/>
        <v>219</v>
      </c>
      <c r="C232" s="179">
        <v>42908</v>
      </c>
      <c r="D232" s="180">
        <v>0.47567279309276811</v>
      </c>
      <c r="E232" s="142" t="s">
        <v>53</v>
      </c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 t="s">
        <v>53</v>
      </c>
      <c r="X232" s="142"/>
      <c r="Y232" s="142"/>
      <c r="Z232" s="142"/>
      <c r="AA232" s="142" t="s">
        <v>53</v>
      </c>
      <c r="AB232" s="142"/>
      <c r="AC232" s="142"/>
      <c r="AD232" s="142" t="s">
        <v>586</v>
      </c>
      <c r="AE232" s="143"/>
    </row>
    <row r="233" spans="1:31" ht="30" x14ac:dyDescent="0.25">
      <c r="A233" s="141">
        <f t="shared" si="6"/>
        <v>220</v>
      </c>
      <c r="B233" s="142">
        <f t="shared" si="7"/>
        <v>220</v>
      </c>
      <c r="C233" s="179">
        <v>42908</v>
      </c>
      <c r="D233" s="180">
        <v>0.57434027777777774</v>
      </c>
      <c r="E233" s="142" t="s">
        <v>53</v>
      </c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 t="s">
        <v>53</v>
      </c>
      <c r="X233" s="142"/>
      <c r="Y233" s="142"/>
      <c r="Z233" s="142"/>
      <c r="AA233" s="142" t="s">
        <v>53</v>
      </c>
      <c r="AB233" s="142"/>
      <c r="AC233" s="142"/>
      <c r="AD233" s="142" t="s">
        <v>586</v>
      </c>
      <c r="AE233" s="143"/>
    </row>
    <row r="234" spans="1:31" ht="30" x14ac:dyDescent="0.25">
      <c r="A234" s="141">
        <f t="shared" si="6"/>
        <v>221</v>
      </c>
      <c r="B234" s="142">
        <f t="shared" si="7"/>
        <v>221</v>
      </c>
      <c r="C234" s="179">
        <v>42909</v>
      </c>
      <c r="D234" s="180">
        <v>0.60928751588418351</v>
      </c>
      <c r="E234" s="142" t="s">
        <v>53</v>
      </c>
      <c r="F234" s="142"/>
      <c r="G234" s="142"/>
      <c r="H234" s="142"/>
      <c r="I234" s="142" t="s">
        <v>53</v>
      </c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 t="s">
        <v>53</v>
      </c>
      <c r="AB234" s="142"/>
      <c r="AC234" s="142"/>
      <c r="AD234" s="142" t="s">
        <v>592</v>
      </c>
      <c r="AE234" s="143"/>
    </row>
    <row r="235" spans="1:31" ht="30" x14ac:dyDescent="0.25">
      <c r="A235" s="141">
        <f t="shared" si="6"/>
        <v>222</v>
      </c>
      <c r="B235" s="142">
        <f t="shared" si="7"/>
        <v>222</v>
      </c>
      <c r="C235" s="179">
        <v>42909</v>
      </c>
      <c r="D235" s="180">
        <v>0.64787019272583668</v>
      </c>
      <c r="E235" s="142" t="s">
        <v>53</v>
      </c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 t="s">
        <v>53</v>
      </c>
      <c r="X235" s="142"/>
      <c r="Y235" s="142"/>
      <c r="Z235" s="142"/>
      <c r="AA235" s="142" t="s">
        <v>53</v>
      </c>
      <c r="AB235" s="142"/>
      <c r="AC235" s="142"/>
      <c r="AD235" s="142" t="s">
        <v>586</v>
      </c>
      <c r="AE235" s="143"/>
    </row>
    <row r="236" spans="1:31" ht="30" x14ac:dyDescent="0.25">
      <c r="A236" s="141">
        <f t="shared" si="6"/>
        <v>223</v>
      </c>
      <c r="B236" s="142">
        <f t="shared" si="7"/>
        <v>223</v>
      </c>
      <c r="C236" s="179">
        <v>42912</v>
      </c>
      <c r="D236" s="180">
        <v>0.34317244676780717</v>
      </c>
      <c r="E236" s="142" t="s">
        <v>53</v>
      </c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 t="s">
        <v>53</v>
      </c>
      <c r="X236" s="142"/>
      <c r="Y236" s="142"/>
      <c r="Z236" s="142"/>
      <c r="AA236" s="142" t="s">
        <v>53</v>
      </c>
      <c r="AB236" s="142"/>
      <c r="AC236" s="142"/>
      <c r="AD236" s="142" t="s">
        <v>586</v>
      </c>
      <c r="AE236" s="143"/>
    </row>
    <row r="237" spans="1:31" ht="30" x14ac:dyDescent="0.25">
      <c r="A237" s="141">
        <f t="shared" si="6"/>
        <v>224</v>
      </c>
      <c r="B237" s="142">
        <f t="shared" si="7"/>
        <v>224</v>
      </c>
      <c r="C237" s="179">
        <v>42912</v>
      </c>
      <c r="D237" s="180">
        <v>0.38750001439958426</v>
      </c>
      <c r="E237" s="142" t="s">
        <v>53</v>
      </c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 t="s">
        <v>53</v>
      </c>
      <c r="X237" s="142"/>
      <c r="Y237" s="142"/>
      <c r="Z237" s="142"/>
      <c r="AA237" s="142" t="s">
        <v>53</v>
      </c>
      <c r="AB237" s="142"/>
      <c r="AC237" s="142"/>
      <c r="AD237" s="142" t="s">
        <v>586</v>
      </c>
      <c r="AE237" s="143"/>
    </row>
    <row r="238" spans="1:31" ht="30" x14ac:dyDescent="0.25">
      <c r="A238" s="141">
        <f t="shared" si="6"/>
        <v>225</v>
      </c>
      <c r="B238" s="142">
        <f t="shared" si="7"/>
        <v>225</v>
      </c>
      <c r="C238" s="179">
        <v>42912</v>
      </c>
      <c r="D238" s="180">
        <v>0.55518518518518511</v>
      </c>
      <c r="E238" s="142" t="s">
        <v>53</v>
      </c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 t="s">
        <v>53</v>
      </c>
      <c r="X238" s="142"/>
      <c r="Y238" s="142"/>
      <c r="Z238" s="142"/>
      <c r="AA238" s="142" t="s">
        <v>53</v>
      </c>
      <c r="AB238" s="142"/>
      <c r="AC238" s="142"/>
      <c r="AD238" s="142" t="s">
        <v>586</v>
      </c>
      <c r="AE238" s="143"/>
    </row>
    <row r="239" spans="1:31" ht="30" x14ac:dyDescent="0.25">
      <c r="A239" s="141">
        <f t="shared" si="6"/>
        <v>226</v>
      </c>
      <c r="B239" s="142">
        <f t="shared" si="7"/>
        <v>226</v>
      </c>
      <c r="C239" s="179">
        <v>42912</v>
      </c>
      <c r="D239" s="180">
        <v>0.55791998338131221</v>
      </c>
      <c r="E239" s="142" t="s">
        <v>53</v>
      </c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 t="s">
        <v>53</v>
      </c>
      <c r="X239" s="142"/>
      <c r="Y239" s="142"/>
      <c r="Z239" s="142"/>
      <c r="AA239" s="142" t="s">
        <v>53</v>
      </c>
      <c r="AB239" s="142"/>
      <c r="AC239" s="142"/>
      <c r="AD239" s="142" t="s">
        <v>586</v>
      </c>
      <c r="AE239" s="143"/>
    </row>
    <row r="240" spans="1:31" ht="30" x14ac:dyDescent="0.25">
      <c r="A240" s="141">
        <f t="shared" si="6"/>
        <v>227</v>
      </c>
      <c r="B240" s="142">
        <f t="shared" si="7"/>
        <v>227</v>
      </c>
      <c r="C240" s="179">
        <v>42912</v>
      </c>
      <c r="D240" s="180">
        <v>0.58530580929838782</v>
      </c>
      <c r="E240" s="142" t="s">
        <v>53</v>
      </c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 t="s">
        <v>53</v>
      </c>
      <c r="X240" s="142"/>
      <c r="Y240" s="142"/>
      <c r="Z240" s="142"/>
      <c r="AA240" s="142" t="s">
        <v>53</v>
      </c>
      <c r="AB240" s="142"/>
      <c r="AC240" s="142"/>
      <c r="AD240" s="142" t="s">
        <v>586</v>
      </c>
      <c r="AE240" s="143"/>
    </row>
    <row r="241" spans="1:31" ht="30" x14ac:dyDescent="0.25">
      <c r="A241" s="141">
        <f t="shared" si="6"/>
        <v>228</v>
      </c>
      <c r="B241" s="142">
        <f t="shared" si="7"/>
        <v>228</v>
      </c>
      <c r="C241" s="179">
        <v>42912</v>
      </c>
      <c r="D241" s="180">
        <v>0.59263888888888883</v>
      </c>
      <c r="E241" s="142" t="s">
        <v>53</v>
      </c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 t="s">
        <v>53</v>
      </c>
      <c r="X241" s="142"/>
      <c r="Y241" s="142"/>
      <c r="Z241" s="142"/>
      <c r="AA241" s="142" t="s">
        <v>53</v>
      </c>
      <c r="AB241" s="142"/>
      <c r="AC241" s="142"/>
      <c r="AD241" s="142" t="s">
        <v>586</v>
      </c>
      <c r="AE241" s="143"/>
    </row>
    <row r="242" spans="1:31" ht="30" x14ac:dyDescent="0.25">
      <c r="A242" s="141">
        <f t="shared" si="6"/>
        <v>229</v>
      </c>
      <c r="B242" s="142">
        <f t="shared" si="7"/>
        <v>229</v>
      </c>
      <c r="C242" s="179">
        <v>42912</v>
      </c>
      <c r="D242" s="180">
        <v>0.65691522682847647</v>
      </c>
      <c r="E242" s="142" t="s">
        <v>53</v>
      </c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 t="s">
        <v>53</v>
      </c>
      <c r="X242" s="142"/>
      <c r="Y242" s="142"/>
      <c r="Z242" s="142"/>
      <c r="AA242" s="142" t="s">
        <v>53</v>
      </c>
      <c r="AB242" s="142"/>
      <c r="AC242" s="142"/>
      <c r="AD242" s="142" t="s">
        <v>586</v>
      </c>
      <c r="AE242" s="143"/>
    </row>
    <row r="243" spans="1:31" ht="30" x14ac:dyDescent="0.25">
      <c r="A243" s="141">
        <f t="shared" si="6"/>
        <v>230</v>
      </c>
      <c r="B243" s="142">
        <f t="shared" si="7"/>
        <v>230</v>
      </c>
      <c r="C243" s="179">
        <v>42912</v>
      </c>
      <c r="D243" s="180">
        <v>0.7040742616682466</v>
      </c>
      <c r="E243" s="142" t="s">
        <v>53</v>
      </c>
      <c r="F243" s="142"/>
      <c r="G243" s="142"/>
      <c r="H243" s="142"/>
      <c r="I243" s="142" t="s">
        <v>53</v>
      </c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 t="s">
        <v>53</v>
      </c>
      <c r="AB243" s="142"/>
      <c r="AC243" s="142"/>
      <c r="AD243" s="142" t="s">
        <v>592</v>
      </c>
      <c r="AE243" s="143"/>
    </row>
    <row r="244" spans="1:31" ht="30" x14ac:dyDescent="0.25">
      <c r="A244" s="141">
        <f t="shared" si="6"/>
        <v>231</v>
      </c>
      <c r="B244" s="142">
        <f t="shared" si="7"/>
        <v>231</v>
      </c>
      <c r="C244" s="179">
        <v>42914</v>
      </c>
      <c r="D244" s="180">
        <v>0.49387281615013168</v>
      </c>
      <c r="E244" s="142" t="s">
        <v>53</v>
      </c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 t="s">
        <v>53</v>
      </c>
      <c r="X244" s="142"/>
      <c r="Y244" s="142"/>
      <c r="Z244" s="142"/>
      <c r="AA244" s="142" t="s">
        <v>53</v>
      </c>
      <c r="AB244" s="142"/>
      <c r="AC244" s="142"/>
      <c r="AD244" s="142" t="s">
        <v>586</v>
      </c>
      <c r="AE244" s="143"/>
    </row>
    <row r="245" spans="1:31" ht="30" x14ac:dyDescent="0.25">
      <c r="A245" s="141">
        <f t="shared" si="6"/>
        <v>232</v>
      </c>
      <c r="B245" s="142">
        <f t="shared" si="7"/>
        <v>232</v>
      </c>
      <c r="C245" s="179">
        <v>42915</v>
      </c>
      <c r="D245" s="180">
        <v>0.42926005856417526</v>
      </c>
      <c r="E245" s="142" t="s">
        <v>53</v>
      </c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 t="s">
        <v>53</v>
      </c>
      <c r="X245" s="142"/>
      <c r="Y245" s="142"/>
      <c r="Z245" s="142"/>
      <c r="AA245" s="142" t="s">
        <v>53</v>
      </c>
      <c r="AB245" s="142"/>
      <c r="AC245" s="142"/>
      <c r="AD245" s="142" t="s">
        <v>586</v>
      </c>
      <c r="AE245" s="143"/>
    </row>
    <row r="246" spans="1:31" ht="30" x14ac:dyDescent="0.25">
      <c r="A246" s="141">
        <f t="shared" si="6"/>
        <v>233</v>
      </c>
      <c r="B246" s="142">
        <f t="shared" si="7"/>
        <v>233</v>
      </c>
      <c r="C246" s="179">
        <v>42916</v>
      </c>
      <c r="D246" s="180">
        <v>0.34568819091060732</v>
      </c>
      <c r="E246" s="142" t="s">
        <v>53</v>
      </c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 t="s">
        <v>53</v>
      </c>
      <c r="X246" s="142"/>
      <c r="Y246" s="142"/>
      <c r="Z246" s="142"/>
      <c r="AA246" s="142" t="s">
        <v>53</v>
      </c>
      <c r="AB246" s="142"/>
      <c r="AC246" s="142"/>
      <c r="AD246" s="142" t="s">
        <v>586</v>
      </c>
      <c r="AE246" s="143"/>
    </row>
    <row r="247" spans="1:31" ht="30" x14ac:dyDescent="0.25">
      <c r="A247" s="141">
        <f t="shared" si="6"/>
        <v>234</v>
      </c>
      <c r="B247" s="142">
        <f t="shared" si="7"/>
        <v>234</v>
      </c>
      <c r="C247" s="179">
        <v>42916</v>
      </c>
      <c r="D247" s="180">
        <v>0.67493826805377799</v>
      </c>
      <c r="E247" s="142" t="s">
        <v>53</v>
      </c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 t="s">
        <v>53</v>
      </c>
      <c r="X247" s="142"/>
      <c r="Y247" s="142"/>
      <c r="Z247" s="142"/>
      <c r="AA247" s="142" t="s">
        <v>53</v>
      </c>
      <c r="AB247" s="142"/>
      <c r="AC247" s="142"/>
      <c r="AD247" s="142" t="s">
        <v>586</v>
      </c>
      <c r="AE247" s="143"/>
    </row>
    <row r="248" spans="1:31" ht="30" x14ac:dyDescent="0.25">
      <c r="A248" s="141">
        <f t="shared" si="6"/>
        <v>235</v>
      </c>
      <c r="B248" s="142">
        <f t="shared" si="7"/>
        <v>235</v>
      </c>
      <c r="C248" s="179">
        <v>42919</v>
      </c>
      <c r="D248" s="180">
        <v>0.45698441603277473</v>
      </c>
      <c r="E248" s="142" t="s">
        <v>53</v>
      </c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 t="s">
        <v>53</v>
      </c>
      <c r="X248" s="142"/>
      <c r="Y248" s="142"/>
      <c r="Z248" s="142"/>
      <c r="AA248" s="142" t="s">
        <v>53</v>
      </c>
      <c r="AB248" s="142"/>
      <c r="AC248" s="142"/>
      <c r="AD248" s="142" t="s">
        <v>586</v>
      </c>
      <c r="AE248" s="143"/>
    </row>
    <row r="249" spans="1:31" ht="30" x14ac:dyDescent="0.25">
      <c r="A249" s="141">
        <f t="shared" si="6"/>
        <v>236</v>
      </c>
      <c r="B249" s="142">
        <f t="shared" si="7"/>
        <v>236</v>
      </c>
      <c r="C249" s="179">
        <v>42919</v>
      </c>
      <c r="D249" s="180">
        <v>0.61223433731562726</v>
      </c>
      <c r="E249" s="142" t="s">
        <v>53</v>
      </c>
      <c r="F249" s="142"/>
      <c r="G249" s="142"/>
      <c r="H249" s="142"/>
      <c r="I249" s="142" t="s">
        <v>53</v>
      </c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 t="s">
        <v>53</v>
      </c>
      <c r="AB249" s="142"/>
      <c r="AC249" s="142"/>
      <c r="AD249" s="142" t="s">
        <v>592</v>
      </c>
      <c r="AE249" s="143"/>
    </row>
    <row r="250" spans="1:31" ht="30" x14ac:dyDescent="0.25">
      <c r="A250" s="141">
        <f t="shared" si="6"/>
        <v>237</v>
      </c>
      <c r="B250" s="142">
        <f t="shared" si="7"/>
        <v>237</v>
      </c>
      <c r="C250" s="179">
        <v>42919</v>
      </c>
      <c r="D250" s="180">
        <v>0.613114332317785</v>
      </c>
      <c r="E250" s="142" t="s">
        <v>53</v>
      </c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 t="s">
        <v>53</v>
      </c>
      <c r="X250" s="142"/>
      <c r="Y250" s="142"/>
      <c r="Z250" s="142"/>
      <c r="AA250" s="142" t="s">
        <v>53</v>
      </c>
      <c r="AB250" s="142"/>
      <c r="AC250" s="142"/>
      <c r="AD250" s="142" t="s">
        <v>586</v>
      </c>
      <c r="AE250" s="143"/>
    </row>
    <row r="251" spans="1:31" ht="30" x14ac:dyDescent="0.25">
      <c r="A251" s="141">
        <f t="shared" si="6"/>
        <v>238</v>
      </c>
      <c r="B251" s="142">
        <f t="shared" si="7"/>
        <v>238</v>
      </c>
      <c r="C251" s="179">
        <v>42919</v>
      </c>
      <c r="D251" s="180">
        <v>0.65550712240116904</v>
      </c>
      <c r="E251" s="142" t="s">
        <v>53</v>
      </c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 t="s">
        <v>53</v>
      </c>
      <c r="X251" s="142"/>
      <c r="Y251" s="142"/>
      <c r="Z251" s="142"/>
      <c r="AA251" s="142" t="s">
        <v>53</v>
      </c>
      <c r="AB251" s="142"/>
      <c r="AC251" s="142"/>
      <c r="AD251" s="142" t="s">
        <v>586</v>
      </c>
      <c r="AE251" s="143"/>
    </row>
    <row r="252" spans="1:31" ht="30" x14ac:dyDescent="0.25">
      <c r="A252" s="141">
        <f t="shared" si="6"/>
        <v>239</v>
      </c>
      <c r="B252" s="142">
        <f t="shared" si="7"/>
        <v>239</v>
      </c>
      <c r="C252" s="179">
        <v>42920</v>
      </c>
      <c r="D252" s="180">
        <v>0.40367849142645534</v>
      </c>
      <c r="E252" s="142" t="s">
        <v>53</v>
      </c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 t="s">
        <v>53</v>
      </c>
      <c r="X252" s="142"/>
      <c r="Y252" s="142"/>
      <c r="Z252" s="142"/>
      <c r="AA252" s="142" t="s">
        <v>53</v>
      </c>
      <c r="AB252" s="142"/>
      <c r="AC252" s="142"/>
      <c r="AD252" s="142" t="s">
        <v>586</v>
      </c>
      <c r="AE252" s="143"/>
    </row>
    <row r="253" spans="1:31" ht="30" x14ac:dyDescent="0.25">
      <c r="A253" s="141">
        <f t="shared" si="6"/>
        <v>240</v>
      </c>
      <c r="B253" s="142">
        <f t="shared" si="7"/>
        <v>240</v>
      </c>
      <c r="C253" s="179">
        <v>42920</v>
      </c>
      <c r="D253" s="180">
        <v>0.4100462962962963</v>
      </c>
      <c r="E253" s="142" t="s">
        <v>53</v>
      </c>
      <c r="F253" s="142"/>
      <c r="G253" s="142"/>
      <c r="H253" s="142"/>
      <c r="I253" s="142" t="s">
        <v>53</v>
      </c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 t="s">
        <v>53</v>
      </c>
      <c r="AB253" s="142"/>
      <c r="AC253" s="142"/>
      <c r="AD253" s="142" t="s">
        <v>592</v>
      </c>
      <c r="AE253" s="143"/>
    </row>
    <row r="254" spans="1:31" ht="30" x14ac:dyDescent="0.25">
      <c r="A254" s="141">
        <f t="shared" si="6"/>
        <v>241</v>
      </c>
      <c r="B254" s="142">
        <f t="shared" si="7"/>
        <v>241</v>
      </c>
      <c r="C254" s="179">
        <v>42921</v>
      </c>
      <c r="D254" s="180">
        <v>0.43157544493779432</v>
      </c>
      <c r="E254" s="142" t="s">
        <v>53</v>
      </c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 t="s">
        <v>53</v>
      </c>
      <c r="X254" s="142"/>
      <c r="Y254" s="142"/>
      <c r="Z254" s="142"/>
      <c r="AA254" s="142" t="s">
        <v>53</v>
      </c>
      <c r="AB254" s="142"/>
      <c r="AC254" s="142"/>
      <c r="AD254" s="142" t="s">
        <v>586</v>
      </c>
      <c r="AE254" s="143"/>
    </row>
    <row r="255" spans="1:31" ht="30" x14ac:dyDescent="0.25">
      <c r="A255" s="141">
        <f t="shared" si="6"/>
        <v>242</v>
      </c>
      <c r="B255" s="142">
        <f t="shared" si="7"/>
        <v>242</v>
      </c>
      <c r="C255" s="179">
        <v>42922</v>
      </c>
      <c r="D255" s="180">
        <v>0.4238206816100959</v>
      </c>
      <c r="E255" s="142" t="s">
        <v>53</v>
      </c>
      <c r="F255" s="142"/>
      <c r="G255" s="142"/>
      <c r="H255" s="142"/>
      <c r="I255" s="142"/>
      <c r="J255" s="142"/>
      <c r="K255" s="142"/>
      <c r="L255" s="142"/>
      <c r="M255" s="142"/>
      <c r="N255" s="142" t="s">
        <v>53</v>
      </c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 t="s">
        <v>53</v>
      </c>
      <c r="AB255" s="142"/>
      <c r="AC255" s="142"/>
      <c r="AD255" s="142" t="s">
        <v>590</v>
      </c>
      <c r="AE255" s="143"/>
    </row>
    <row r="256" spans="1:31" ht="30" x14ac:dyDescent="0.25">
      <c r="A256" s="141">
        <f t="shared" si="6"/>
        <v>243</v>
      </c>
      <c r="B256" s="142">
        <f t="shared" si="7"/>
        <v>243</v>
      </c>
      <c r="C256" s="179">
        <v>42926</v>
      </c>
      <c r="D256" s="180">
        <v>0.35230967259290397</v>
      </c>
      <c r="E256" s="142" t="s">
        <v>53</v>
      </c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 t="s">
        <v>53</v>
      </c>
      <c r="X256" s="142"/>
      <c r="Y256" s="142"/>
      <c r="Z256" s="142"/>
      <c r="AA256" s="142" t="s">
        <v>53</v>
      </c>
      <c r="AB256" s="142"/>
      <c r="AC256" s="142"/>
      <c r="AD256" s="142" t="s">
        <v>586</v>
      </c>
      <c r="AE256" s="143"/>
    </row>
    <row r="257" spans="1:31" ht="30" x14ac:dyDescent="0.25">
      <c r="A257" s="141">
        <f t="shared" si="6"/>
        <v>244</v>
      </c>
      <c r="B257" s="142">
        <f t="shared" si="7"/>
        <v>244</v>
      </c>
      <c r="C257" s="179">
        <v>42926</v>
      </c>
      <c r="D257" s="180">
        <v>0.49755751547437838</v>
      </c>
      <c r="E257" s="142" t="s">
        <v>53</v>
      </c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 t="s">
        <v>53</v>
      </c>
      <c r="X257" s="142"/>
      <c r="Y257" s="142"/>
      <c r="Z257" s="142"/>
      <c r="AA257" s="142" t="s">
        <v>53</v>
      </c>
      <c r="AB257" s="142"/>
      <c r="AC257" s="142"/>
      <c r="AD257" s="142" t="s">
        <v>586</v>
      </c>
      <c r="AE257" s="143"/>
    </row>
    <row r="258" spans="1:31" ht="30" x14ac:dyDescent="0.25">
      <c r="A258" s="141">
        <f t="shared" si="6"/>
        <v>245</v>
      </c>
      <c r="B258" s="142">
        <f t="shared" si="7"/>
        <v>245</v>
      </c>
      <c r="C258" s="179">
        <v>42926</v>
      </c>
      <c r="D258" s="180">
        <v>0.57667221102998667</v>
      </c>
      <c r="E258" s="142" t="s">
        <v>53</v>
      </c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 t="s">
        <v>53</v>
      </c>
      <c r="X258" s="142"/>
      <c r="Y258" s="142"/>
      <c r="Z258" s="142"/>
      <c r="AA258" s="142" t="s">
        <v>53</v>
      </c>
      <c r="AB258" s="142"/>
      <c r="AC258" s="142"/>
      <c r="AD258" s="142" t="s">
        <v>586</v>
      </c>
      <c r="AE258" s="143"/>
    </row>
    <row r="259" spans="1:31" ht="30" x14ac:dyDescent="0.25">
      <c r="A259" s="141">
        <f t="shared" si="6"/>
        <v>246</v>
      </c>
      <c r="B259" s="142">
        <f t="shared" si="7"/>
        <v>246</v>
      </c>
      <c r="C259" s="179">
        <v>42926</v>
      </c>
      <c r="D259" s="180">
        <v>0.67900356090878056</v>
      </c>
      <c r="E259" s="142" t="s">
        <v>53</v>
      </c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 t="s">
        <v>53</v>
      </c>
      <c r="X259" s="142"/>
      <c r="Y259" s="142"/>
      <c r="Z259" s="142"/>
      <c r="AA259" s="142" t="s">
        <v>53</v>
      </c>
      <c r="AB259" s="142"/>
      <c r="AC259" s="142"/>
      <c r="AD259" s="142" t="s">
        <v>586</v>
      </c>
      <c r="AE259" s="143"/>
    </row>
    <row r="260" spans="1:31" ht="30" x14ac:dyDescent="0.25">
      <c r="A260" s="141">
        <f t="shared" si="6"/>
        <v>247</v>
      </c>
      <c r="B260" s="142">
        <f t="shared" si="7"/>
        <v>247</v>
      </c>
      <c r="C260" s="179">
        <v>42927</v>
      </c>
      <c r="D260" s="180">
        <v>0.48322311604049922</v>
      </c>
      <c r="E260" s="142" t="s">
        <v>53</v>
      </c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 t="s">
        <v>53</v>
      </c>
      <c r="X260" s="142"/>
      <c r="Y260" s="142"/>
      <c r="Z260" s="142"/>
      <c r="AA260" s="142" t="s">
        <v>53</v>
      </c>
      <c r="AB260" s="142"/>
      <c r="AC260" s="142"/>
      <c r="AD260" s="142" t="s">
        <v>586</v>
      </c>
      <c r="AE260" s="143"/>
    </row>
    <row r="261" spans="1:31" ht="30" x14ac:dyDescent="0.25">
      <c r="A261" s="141">
        <f t="shared" si="6"/>
        <v>248</v>
      </c>
      <c r="B261" s="142">
        <f t="shared" si="7"/>
        <v>248</v>
      </c>
      <c r="C261" s="179">
        <v>42927</v>
      </c>
      <c r="D261" s="180">
        <v>0.58626157407407409</v>
      </c>
      <c r="E261" s="142" t="s">
        <v>53</v>
      </c>
      <c r="F261" s="142"/>
      <c r="G261" s="142"/>
      <c r="H261" s="142"/>
      <c r="I261" s="142" t="s">
        <v>53</v>
      </c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 t="s">
        <v>53</v>
      </c>
      <c r="AB261" s="142"/>
      <c r="AC261" s="142"/>
      <c r="AD261" s="142" t="s">
        <v>592</v>
      </c>
      <c r="AE261" s="143"/>
    </row>
    <row r="262" spans="1:31" ht="30" x14ac:dyDescent="0.25">
      <c r="A262" s="141">
        <f t="shared" si="6"/>
        <v>249</v>
      </c>
      <c r="B262" s="142">
        <f t="shared" si="7"/>
        <v>249</v>
      </c>
      <c r="C262" s="179">
        <v>42928</v>
      </c>
      <c r="D262" s="180">
        <v>0.36261926709368048</v>
      </c>
      <c r="E262" s="142" t="s">
        <v>53</v>
      </c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 t="s">
        <v>53</v>
      </c>
      <c r="X262" s="142"/>
      <c r="Y262" s="142"/>
      <c r="Z262" s="142"/>
      <c r="AA262" s="142" t="s">
        <v>53</v>
      </c>
      <c r="AB262" s="142"/>
      <c r="AC262" s="142"/>
      <c r="AD262" s="142" t="s">
        <v>586</v>
      </c>
      <c r="AE262" s="143"/>
    </row>
    <row r="263" spans="1:31" ht="30" x14ac:dyDescent="0.25">
      <c r="A263" s="141">
        <f t="shared" si="6"/>
        <v>250</v>
      </c>
      <c r="B263" s="142">
        <f t="shared" si="7"/>
        <v>250</v>
      </c>
      <c r="C263" s="179">
        <v>42930</v>
      </c>
      <c r="D263" s="180">
        <v>0.4730296857073068</v>
      </c>
      <c r="E263" s="142" t="s">
        <v>53</v>
      </c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 t="s">
        <v>53</v>
      </c>
      <c r="X263" s="142"/>
      <c r="Y263" s="142"/>
      <c r="Z263" s="142"/>
      <c r="AA263" s="142" t="s">
        <v>53</v>
      </c>
      <c r="AB263" s="142"/>
      <c r="AC263" s="142"/>
      <c r="AD263" s="142" t="s">
        <v>586</v>
      </c>
      <c r="AE263" s="143"/>
    </row>
    <row r="264" spans="1:31" ht="30" x14ac:dyDescent="0.25">
      <c r="A264" s="141">
        <f t="shared" si="6"/>
        <v>251</v>
      </c>
      <c r="B264" s="142">
        <f t="shared" si="7"/>
        <v>251</v>
      </c>
      <c r="C264" s="179">
        <v>42933</v>
      </c>
      <c r="D264" s="180">
        <v>0.34968050928466893</v>
      </c>
      <c r="E264" s="142" t="s">
        <v>53</v>
      </c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 t="s">
        <v>53</v>
      </c>
      <c r="X264" s="142"/>
      <c r="Y264" s="142"/>
      <c r="Z264" s="142"/>
      <c r="AA264" s="142" t="s">
        <v>53</v>
      </c>
      <c r="AB264" s="142"/>
      <c r="AC264" s="142"/>
      <c r="AD264" s="142" t="s">
        <v>586</v>
      </c>
      <c r="AE264" s="143"/>
    </row>
    <row r="265" spans="1:31" ht="30" x14ac:dyDescent="0.25">
      <c r="A265" s="141">
        <f t="shared" si="6"/>
        <v>252</v>
      </c>
      <c r="B265" s="142">
        <f t="shared" si="7"/>
        <v>252</v>
      </c>
      <c r="C265" s="179">
        <v>42933</v>
      </c>
      <c r="D265" s="180">
        <v>0.37555553211194448</v>
      </c>
      <c r="E265" s="142" t="s">
        <v>53</v>
      </c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 t="s">
        <v>53</v>
      </c>
      <c r="X265" s="142"/>
      <c r="Y265" s="142"/>
      <c r="Z265" s="142"/>
      <c r="AA265" s="142" t="s">
        <v>53</v>
      </c>
      <c r="AB265" s="142"/>
      <c r="AC265" s="142"/>
      <c r="AD265" s="142" t="s">
        <v>586</v>
      </c>
      <c r="AE265" s="143"/>
    </row>
    <row r="266" spans="1:31" ht="30" x14ac:dyDescent="0.25">
      <c r="A266" s="141">
        <f t="shared" si="6"/>
        <v>253</v>
      </c>
      <c r="B266" s="142">
        <f t="shared" si="7"/>
        <v>253</v>
      </c>
      <c r="C266" s="179">
        <v>42933</v>
      </c>
      <c r="D266" s="180">
        <v>0.54328703703703707</v>
      </c>
      <c r="E266" s="142" t="s">
        <v>53</v>
      </c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 t="s">
        <v>53</v>
      </c>
      <c r="X266" s="142"/>
      <c r="Y266" s="142"/>
      <c r="Z266" s="142"/>
      <c r="AA266" s="142" t="s">
        <v>53</v>
      </c>
      <c r="AB266" s="142"/>
      <c r="AC266" s="142"/>
      <c r="AD266" s="142" t="s">
        <v>586</v>
      </c>
      <c r="AE266" s="143"/>
    </row>
    <row r="267" spans="1:31" ht="30" x14ac:dyDescent="0.25">
      <c r="A267" s="141">
        <f t="shared" si="6"/>
        <v>254</v>
      </c>
      <c r="B267" s="142">
        <f t="shared" si="7"/>
        <v>254</v>
      </c>
      <c r="C267" s="179">
        <v>42933</v>
      </c>
      <c r="D267" s="180">
        <v>0.68002810580325257</v>
      </c>
      <c r="E267" s="142" t="s">
        <v>53</v>
      </c>
      <c r="F267" s="142"/>
      <c r="G267" s="142"/>
      <c r="H267" s="142"/>
      <c r="I267" s="142" t="s">
        <v>53</v>
      </c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 t="s">
        <v>53</v>
      </c>
      <c r="AB267" s="142"/>
      <c r="AC267" s="142"/>
      <c r="AD267" s="142" t="s">
        <v>592</v>
      </c>
      <c r="AE267" s="143"/>
    </row>
    <row r="268" spans="1:31" ht="30" x14ac:dyDescent="0.25">
      <c r="A268" s="141">
        <f t="shared" si="6"/>
        <v>255</v>
      </c>
      <c r="B268" s="142">
        <f t="shared" si="7"/>
        <v>255</v>
      </c>
      <c r="C268" s="179">
        <v>42934</v>
      </c>
      <c r="D268" s="180">
        <v>0.41326706235263189</v>
      </c>
      <c r="E268" s="142" t="s">
        <v>53</v>
      </c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 t="s">
        <v>53</v>
      </c>
      <c r="X268" s="142"/>
      <c r="Y268" s="142"/>
      <c r="Z268" s="142"/>
      <c r="AA268" s="142" t="s">
        <v>53</v>
      </c>
      <c r="AB268" s="142"/>
      <c r="AC268" s="142"/>
      <c r="AD268" s="142" t="s">
        <v>586</v>
      </c>
      <c r="AE268" s="143"/>
    </row>
    <row r="269" spans="1:31" ht="30" x14ac:dyDescent="0.25">
      <c r="A269" s="141">
        <f t="shared" si="6"/>
        <v>256</v>
      </c>
      <c r="B269" s="142">
        <f t="shared" si="7"/>
        <v>256</v>
      </c>
      <c r="C269" s="179">
        <v>42934</v>
      </c>
      <c r="D269" s="180">
        <v>0.55108796296296292</v>
      </c>
      <c r="E269" s="142" t="s">
        <v>53</v>
      </c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 t="s">
        <v>53</v>
      </c>
      <c r="X269" s="142"/>
      <c r="Y269" s="142"/>
      <c r="Z269" s="142"/>
      <c r="AA269" s="142" t="s">
        <v>53</v>
      </c>
      <c r="AB269" s="142"/>
      <c r="AC269" s="142"/>
      <c r="AD269" s="142" t="s">
        <v>586</v>
      </c>
      <c r="AE269" s="143"/>
    </row>
    <row r="270" spans="1:31" ht="30" x14ac:dyDescent="0.25">
      <c r="A270" s="141">
        <f t="shared" si="6"/>
        <v>257</v>
      </c>
      <c r="B270" s="142">
        <f t="shared" si="7"/>
        <v>257</v>
      </c>
      <c r="C270" s="179">
        <v>42935</v>
      </c>
      <c r="D270" s="180">
        <v>0.42929921716074371</v>
      </c>
      <c r="E270" s="142" t="s">
        <v>53</v>
      </c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 t="s">
        <v>53</v>
      </c>
      <c r="X270" s="142"/>
      <c r="Y270" s="142"/>
      <c r="Z270" s="142"/>
      <c r="AA270" s="142" t="s">
        <v>53</v>
      </c>
      <c r="AB270" s="142"/>
      <c r="AC270" s="142"/>
      <c r="AD270" s="142" t="s">
        <v>586</v>
      </c>
      <c r="AE270" s="143"/>
    </row>
    <row r="271" spans="1:31" ht="30" x14ac:dyDescent="0.25">
      <c r="A271" s="141">
        <f t="shared" si="6"/>
        <v>258</v>
      </c>
      <c r="B271" s="142">
        <f t="shared" si="7"/>
        <v>258</v>
      </c>
      <c r="C271" s="179">
        <v>42935</v>
      </c>
      <c r="D271" s="180">
        <v>0.49230314771870387</v>
      </c>
      <c r="E271" s="142" t="s">
        <v>53</v>
      </c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 t="s">
        <v>53</v>
      </c>
      <c r="S271" s="142"/>
      <c r="T271" s="142"/>
      <c r="U271" s="142"/>
      <c r="V271" s="142"/>
      <c r="W271" s="142"/>
      <c r="X271" s="142"/>
      <c r="Y271" s="142"/>
      <c r="Z271" s="142"/>
      <c r="AA271" s="142" t="s">
        <v>53</v>
      </c>
      <c r="AB271" s="142"/>
      <c r="AC271" s="142"/>
      <c r="AD271" s="142" t="s">
        <v>586</v>
      </c>
      <c r="AE271" s="143"/>
    </row>
    <row r="272" spans="1:31" ht="30" x14ac:dyDescent="0.25">
      <c r="A272" s="141">
        <f t="shared" ref="A272:A335" si="8">A271+1</f>
        <v>259</v>
      </c>
      <c r="B272" s="142">
        <f t="shared" ref="B272:B335" si="9">B271+1</f>
        <v>259</v>
      </c>
      <c r="C272" s="179">
        <v>42935</v>
      </c>
      <c r="D272" s="180">
        <v>0.64242492683666041</v>
      </c>
      <c r="E272" s="142" t="s">
        <v>53</v>
      </c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 t="s">
        <v>53</v>
      </c>
      <c r="X272" s="142"/>
      <c r="Y272" s="142"/>
      <c r="Z272" s="142"/>
      <c r="AA272" s="142" t="s">
        <v>53</v>
      </c>
      <c r="AB272" s="142"/>
      <c r="AC272" s="142"/>
      <c r="AD272" s="142" t="s">
        <v>586</v>
      </c>
      <c r="AE272" s="143"/>
    </row>
    <row r="273" spans="1:31" ht="30" x14ac:dyDescent="0.25">
      <c r="A273" s="141">
        <f t="shared" si="8"/>
        <v>260</v>
      </c>
      <c r="B273" s="142">
        <f t="shared" si="9"/>
        <v>260</v>
      </c>
      <c r="C273" s="179">
        <v>42935</v>
      </c>
      <c r="D273" s="180">
        <v>0.64437817462876534</v>
      </c>
      <c r="E273" s="142" t="s">
        <v>53</v>
      </c>
      <c r="F273" s="142"/>
      <c r="G273" s="142"/>
      <c r="H273" s="142"/>
      <c r="I273" s="142" t="s">
        <v>53</v>
      </c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 t="s">
        <v>53</v>
      </c>
      <c r="AB273" s="142"/>
      <c r="AC273" s="142"/>
      <c r="AD273" s="142" t="s">
        <v>592</v>
      </c>
      <c r="AE273" s="143"/>
    </row>
    <row r="274" spans="1:31" ht="30" x14ac:dyDescent="0.25">
      <c r="A274" s="141">
        <f t="shared" si="8"/>
        <v>261</v>
      </c>
      <c r="B274" s="142">
        <f t="shared" si="9"/>
        <v>261</v>
      </c>
      <c r="C274" s="179">
        <v>42937</v>
      </c>
      <c r="D274" s="180">
        <v>0.34016627037283459</v>
      </c>
      <c r="E274" s="142" t="s">
        <v>53</v>
      </c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 t="s">
        <v>53</v>
      </c>
      <c r="X274" s="142"/>
      <c r="Y274" s="142"/>
      <c r="Z274" s="142"/>
      <c r="AA274" s="142" t="s">
        <v>53</v>
      </c>
      <c r="AB274" s="142"/>
      <c r="AC274" s="142"/>
      <c r="AD274" s="142" t="s">
        <v>586</v>
      </c>
      <c r="AE274" s="143"/>
    </row>
    <row r="275" spans="1:31" ht="30" x14ac:dyDescent="0.25">
      <c r="A275" s="141">
        <f t="shared" si="8"/>
        <v>262</v>
      </c>
      <c r="B275" s="142">
        <f t="shared" si="9"/>
        <v>262</v>
      </c>
      <c r="C275" s="179">
        <v>42937</v>
      </c>
      <c r="D275" s="180">
        <v>0.34250810334225956</v>
      </c>
      <c r="E275" s="142" t="s">
        <v>53</v>
      </c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 t="s">
        <v>53</v>
      </c>
      <c r="X275" s="142"/>
      <c r="Y275" s="142"/>
      <c r="Z275" s="142"/>
      <c r="AA275" s="142" t="s">
        <v>53</v>
      </c>
      <c r="AB275" s="142"/>
      <c r="AC275" s="142"/>
      <c r="AD275" s="142" t="s">
        <v>586</v>
      </c>
      <c r="AE275" s="143"/>
    </row>
    <row r="276" spans="1:31" ht="30" x14ac:dyDescent="0.25">
      <c r="A276" s="141">
        <f t="shared" si="8"/>
        <v>263</v>
      </c>
      <c r="B276" s="142">
        <f t="shared" si="9"/>
        <v>263</v>
      </c>
      <c r="C276" s="179">
        <v>42937</v>
      </c>
      <c r="D276" s="180">
        <v>0.38001514112147278</v>
      </c>
      <c r="E276" s="142"/>
      <c r="F276" s="142" t="s">
        <v>53</v>
      </c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 t="s">
        <v>53</v>
      </c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 t="s">
        <v>53</v>
      </c>
      <c r="AB276" s="142"/>
      <c r="AC276" s="142"/>
      <c r="AD276" s="142" t="s">
        <v>587</v>
      </c>
      <c r="AE276" s="143"/>
    </row>
    <row r="277" spans="1:31" ht="30" x14ac:dyDescent="0.25">
      <c r="A277" s="141">
        <f t="shared" si="8"/>
        <v>264</v>
      </c>
      <c r="B277" s="142">
        <f t="shared" si="9"/>
        <v>264</v>
      </c>
      <c r="C277" s="179">
        <v>42937</v>
      </c>
      <c r="D277" s="180">
        <v>0.38200180477172596</v>
      </c>
      <c r="E277" s="142" t="s">
        <v>53</v>
      </c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 t="s">
        <v>53</v>
      </c>
      <c r="X277" s="142"/>
      <c r="Y277" s="142"/>
      <c r="Z277" s="142"/>
      <c r="AA277" s="142" t="s">
        <v>53</v>
      </c>
      <c r="AB277" s="142"/>
      <c r="AC277" s="142"/>
      <c r="AD277" s="142" t="s">
        <v>586</v>
      </c>
      <c r="AE277" s="143"/>
    </row>
    <row r="278" spans="1:31" ht="30" x14ac:dyDescent="0.25">
      <c r="A278" s="141">
        <f t="shared" si="8"/>
        <v>265</v>
      </c>
      <c r="B278" s="142">
        <f t="shared" si="9"/>
        <v>265</v>
      </c>
      <c r="C278" s="179">
        <v>42937</v>
      </c>
      <c r="D278" s="180">
        <v>0.43001157407407403</v>
      </c>
      <c r="E278" s="142" t="s">
        <v>53</v>
      </c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 t="s">
        <v>53</v>
      </c>
      <c r="X278" s="142"/>
      <c r="Y278" s="142"/>
      <c r="Z278" s="142"/>
      <c r="AA278" s="142" t="s">
        <v>53</v>
      </c>
      <c r="AB278" s="142"/>
      <c r="AC278" s="142"/>
      <c r="AD278" s="142" t="s">
        <v>586</v>
      </c>
      <c r="AE278" s="143"/>
    </row>
    <row r="279" spans="1:31" ht="30" x14ac:dyDescent="0.25">
      <c r="A279" s="141">
        <f t="shared" si="8"/>
        <v>266</v>
      </c>
      <c r="B279" s="142">
        <f t="shared" si="9"/>
        <v>266</v>
      </c>
      <c r="C279" s="179">
        <v>42937</v>
      </c>
      <c r="D279" s="180">
        <v>0.46875786942783942</v>
      </c>
      <c r="E279" s="142" t="s">
        <v>53</v>
      </c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 t="s">
        <v>53</v>
      </c>
      <c r="X279" s="142"/>
      <c r="Y279" s="142"/>
      <c r="Z279" s="142"/>
      <c r="AA279" s="142" t="s">
        <v>53</v>
      </c>
      <c r="AB279" s="142"/>
      <c r="AC279" s="142"/>
      <c r="AD279" s="142" t="s">
        <v>586</v>
      </c>
      <c r="AE279" s="143"/>
    </row>
    <row r="280" spans="1:31" ht="30" x14ac:dyDescent="0.25">
      <c r="A280" s="141">
        <f t="shared" si="8"/>
        <v>267</v>
      </c>
      <c r="B280" s="142">
        <f t="shared" si="9"/>
        <v>267</v>
      </c>
      <c r="C280" s="179">
        <v>42937</v>
      </c>
      <c r="D280" s="180">
        <v>0.56439877700342833</v>
      </c>
      <c r="E280" s="142" t="s">
        <v>53</v>
      </c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 t="s">
        <v>53</v>
      </c>
      <c r="X280" s="142"/>
      <c r="Y280" s="142"/>
      <c r="Z280" s="142"/>
      <c r="AA280" s="142" t="s">
        <v>53</v>
      </c>
      <c r="AB280" s="142"/>
      <c r="AC280" s="142"/>
      <c r="AD280" s="142" t="s">
        <v>586</v>
      </c>
      <c r="AE280" s="143"/>
    </row>
    <row r="281" spans="1:31" ht="30" x14ac:dyDescent="0.25">
      <c r="A281" s="141">
        <f t="shared" si="8"/>
        <v>268</v>
      </c>
      <c r="B281" s="142">
        <f t="shared" si="9"/>
        <v>268</v>
      </c>
      <c r="C281" s="179">
        <v>42937</v>
      </c>
      <c r="D281" s="180">
        <v>0.62806114326941431</v>
      </c>
      <c r="E281" s="142" t="s">
        <v>53</v>
      </c>
      <c r="F281" s="142"/>
      <c r="G281" s="142"/>
      <c r="H281" s="142"/>
      <c r="I281" s="142" t="s">
        <v>53</v>
      </c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 t="s">
        <v>53</v>
      </c>
      <c r="AB281" s="142"/>
      <c r="AC281" s="142"/>
      <c r="AD281" s="142" t="s">
        <v>592</v>
      </c>
      <c r="AE281" s="143"/>
    </row>
    <row r="282" spans="1:31" ht="30" x14ac:dyDescent="0.25">
      <c r="A282" s="141">
        <f t="shared" si="8"/>
        <v>269</v>
      </c>
      <c r="B282" s="142">
        <f t="shared" si="9"/>
        <v>269</v>
      </c>
      <c r="C282" s="179">
        <v>42940</v>
      </c>
      <c r="D282" s="180">
        <v>0.34830136557484537</v>
      </c>
      <c r="E282" s="142" t="s">
        <v>53</v>
      </c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 t="s">
        <v>53</v>
      </c>
      <c r="X282" s="142"/>
      <c r="Y282" s="142"/>
      <c r="Z282" s="142"/>
      <c r="AA282" s="142" t="s">
        <v>53</v>
      </c>
      <c r="AB282" s="142"/>
      <c r="AC282" s="142"/>
      <c r="AD282" s="142" t="s">
        <v>586</v>
      </c>
      <c r="AE282" s="143"/>
    </row>
    <row r="283" spans="1:31" ht="30" x14ac:dyDescent="0.25">
      <c r="A283" s="141">
        <f t="shared" si="8"/>
        <v>270</v>
      </c>
      <c r="B283" s="142">
        <f t="shared" si="9"/>
        <v>270</v>
      </c>
      <c r="C283" s="179">
        <v>42940</v>
      </c>
      <c r="D283" s="180">
        <v>0.41441661355912335</v>
      </c>
      <c r="E283" s="142" t="s">
        <v>53</v>
      </c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 t="s">
        <v>53</v>
      </c>
      <c r="X283" s="142"/>
      <c r="Y283" s="142"/>
      <c r="Z283" s="142"/>
      <c r="AA283" s="142" t="s">
        <v>53</v>
      </c>
      <c r="AB283" s="142"/>
      <c r="AC283" s="142"/>
      <c r="AD283" s="142" t="s">
        <v>586</v>
      </c>
      <c r="AE283" s="143"/>
    </row>
    <row r="284" spans="1:31" ht="30" x14ac:dyDescent="0.25">
      <c r="A284" s="141">
        <f t="shared" si="8"/>
        <v>271</v>
      </c>
      <c r="B284" s="142">
        <f t="shared" si="9"/>
        <v>271</v>
      </c>
      <c r="C284" s="179">
        <v>42940</v>
      </c>
      <c r="D284" s="180">
        <v>0.58926736327286067</v>
      </c>
      <c r="E284" s="142" t="s">
        <v>53</v>
      </c>
      <c r="F284" s="142"/>
      <c r="G284" s="142"/>
      <c r="H284" s="142"/>
      <c r="I284" s="142" t="s">
        <v>53</v>
      </c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 t="s">
        <v>53</v>
      </c>
      <c r="AB284" s="142"/>
      <c r="AC284" s="142"/>
      <c r="AD284" s="142" t="s">
        <v>592</v>
      </c>
      <c r="AE284" s="143"/>
    </row>
    <row r="285" spans="1:31" ht="30" x14ac:dyDescent="0.25">
      <c r="A285" s="141">
        <f t="shared" si="8"/>
        <v>272</v>
      </c>
      <c r="B285" s="142">
        <f t="shared" si="9"/>
        <v>272</v>
      </c>
      <c r="C285" s="179">
        <v>42940</v>
      </c>
      <c r="D285" s="180">
        <v>0.68730883294147826</v>
      </c>
      <c r="E285" s="142" t="s">
        <v>53</v>
      </c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 t="s">
        <v>53</v>
      </c>
      <c r="X285" s="142"/>
      <c r="Y285" s="142"/>
      <c r="Z285" s="142"/>
      <c r="AA285" s="142" t="s">
        <v>53</v>
      </c>
      <c r="AB285" s="142"/>
      <c r="AC285" s="142"/>
      <c r="AD285" s="142" t="s">
        <v>586</v>
      </c>
      <c r="AE285" s="143"/>
    </row>
    <row r="286" spans="1:31" ht="30" x14ac:dyDescent="0.25">
      <c r="A286" s="141">
        <f t="shared" si="8"/>
        <v>273</v>
      </c>
      <c r="B286" s="142">
        <f t="shared" si="9"/>
        <v>273</v>
      </c>
      <c r="C286" s="179">
        <v>42942</v>
      </c>
      <c r="D286" s="180">
        <v>0.39138953830772638</v>
      </c>
      <c r="E286" s="142" t="s">
        <v>53</v>
      </c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 t="s">
        <v>53</v>
      </c>
      <c r="X286" s="142"/>
      <c r="Y286" s="142"/>
      <c r="Z286" s="142"/>
      <c r="AA286" s="142" t="s">
        <v>53</v>
      </c>
      <c r="AB286" s="142"/>
      <c r="AC286" s="142"/>
      <c r="AD286" s="142" t="s">
        <v>586</v>
      </c>
      <c r="AE286" s="143"/>
    </row>
    <row r="287" spans="1:31" ht="30" x14ac:dyDescent="0.25">
      <c r="A287" s="141">
        <f t="shared" si="8"/>
        <v>274</v>
      </c>
      <c r="B287" s="142">
        <f t="shared" si="9"/>
        <v>274</v>
      </c>
      <c r="C287" s="179">
        <v>42942</v>
      </c>
      <c r="D287" s="180">
        <v>0.5803356481481482</v>
      </c>
      <c r="E287" s="142" t="s">
        <v>53</v>
      </c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 t="s">
        <v>53</v>
      </c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 t="s">
        <v>53</v>
      </c>
      <c r="AB287" s="142"/>
      <c r="AC287" s="142"/>
      <c r="AD287" s="142" t="s">
        <v>587</v>
      </c>
      <c r="AE287" s="143"/>
    </row>
    <row r="288" spans="1:31" ht="30" x14ac:dyDescent="0.25">
      <c r="A288" s="141">
        <f t="shared" si="8"/>
        <v>275</v>
      </c>
      <c r="B288" s="142">
        <f t="shared" si="9"/>
        <v>275</v>
      </c>
      <c r="C288" s="179">
        <v>42944</v>
      </c>
      <c r="D288" s="180">
        <v>0.56243040347128714</v>
      </c>
      <c r="E288" s="142" t="s">
        <v>53</v>
      </c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 t="s">
        <v>53</v>
      </c>
      <c r="X288" s="142"/>
      <c r="Y288" s="142"/>
      <c r="Z288" s="142"/>
      <c r="AA288" s="142" t="s">
        <v>53</v>
      </c>
      <c r="AB288" s="142"/>
      <c r="AC288" s="142"/>
      <c r="AD288" s="142" t="s">
        <v>586</v>
      </c>
      <c r="AE288" s="143"/>
    </row>
    <row r="289" spans="1:31" ht="30" x14ac:dyDescent="0.25">
      <c r="A289" s="141">
        <f t="shared" si="8"/>
        <v>276</v>
      </c>
      <c r="B289" s="142">
        <f t="shared" si="9"/>
        <v>276</v>
      </c>
      <c r="C289" s="179">
        <v>42944</v>
      </c>
      <c r="D289" s="180">
        <v>0.59258590727605864</v>
      </c>
      <c r="E289" s="142" t="s">
        <v>53</v>
      </c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 t="s">
        <v>53</v>
      </c>
      <c r="X289" s="142"/>
      <c r="Y289" s="142"/>
      <c r="Z289" s="142"/>
      <c r="AA289" s="142" t="s">
        <v>53</v>
      </c>
      <c r="AB289" s="142"/>
      <c r="AC289" s="142"/>
      <c r="AD289" s="142" t="s">
        <v>586</v>
      </c>
      <c r="AE289" s="143"/>
    </row>
    <row r="290" spans="1:31" ht="30" x14ac:dyDescent="0.25">
      <c r="A290" s="141">
        <f t="shared" si="8"/>
        <v>277</v>
      </c>
      <c r="B290" s="142">
        <f t="shared" si="9"/>
        <v>277</v>
      </c>
      <c r="C290" s="179">
        <v>42944</v>
      </c>
      <c r="D290" s="180">
        <v>0.65541977026258869</v>
      </c>
      <c r="E290" s="142" t="s">
        <v>53</v>
      </c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 t="s">
        <v>53</v>
      </c>
      <c r="X290" s="142"/>
      <c r="Y290" s="142"/>
      <c r="Z290" s="142"/>
      <c r="AA290" s="142" t="s">
        <v>53</v>
      </c>
      <c r="AB290" s="142"/>
      <c r="AC290" s="142"/>
      <c r="AD290" s="142" t="s">
        <v>586</v>
      </c>
      <c r="AE290" s="143"/>
    </row>
    <row r="291" spans="1:31" ht="30" x14ac:dyDescent="0.25">
      <c r="A291" s="141">
        <f t="shared" si="8"/>
        <v>278</v>
      </c>
      <c r="B291" s="142">
        <f t="shared" si="9"/>
        <v>278</v>
      </c>
      <c r="C291" s="179">
        <v>42947</v>
      </c>
      <c r="D291" s="180">
        <v>0.42160467943018287</v>
      </c>
      <c r="E291" s="142" t="s">
        <v>53</v>
      </c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 t="s">
        <v>53</v>
      </c>
      <c r="X291" s="142"/>
      <c r="Y291" s="142"/>
      <c r="Z291" s="142"/>
      <c r="AA291" s="142" t="s">
        <v>53</v>
      </c>
      <c r="AB291" s="142"/>
      <c r="AC291" s="142"/>
      <c r="AD291" s="142" t="s">
        <v>586</v>
      </c>
      <c r="AE291" s="143"/>
    </row>
    <row r="292" spans="1:31" ht="30" x14ac:dyDescent="0.25">
      <c r="A292" s="141">
        <f t="shared" si="8"/>
        <v>279</v>
      </c>
      <c r="B292" s="142">
        <f t="shared" si="9"/>
        <v>279</v>
      </c>
      <c r="C292" s="179">
        <v>42948</v>
      </c>
      <c r="D292" s="180">
        <v>0.36125838826602136</v>
      </c>
      <c r="E292" s="142" t="s">
        <v>53</v>
      </c>
      <c r="F292" s="142"/>
      <c r="G292" s="142"/>
      <c r="H292" s="142"/>
      <c r="I292" s="142" t="s">
        <v>53</v>
      </c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 t="s">
        <v>53</v>
      </c>
      <c r="AB292" s="142"/>
      <c r="AC292" s="142"/>
      <c r="AD292" s="142" t="s">
        <v>592</v>
      </c>
      <c r="AE292" s="143"/>
    </row>
    <row r="293" spans="1:31" ht="30" x14ac:dyDescent="0.25">
      <c r="A293" s="141">
        <f t="shared" si="8"/>
        <v>280</v>
      </c>
      <c r="B293" s="142">
        <f t="shared" si="9"/>
        <v>280</v>
      </c>
      <c r="C293" s="179">
        <v>42948</v>
      </c>
      <c r="D293" s="180">
        <v>0.43436936560474038</v>
      </c>
      <c r="E293" s="142" t="s">
        <v>53</v>
      </c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 t="s">
        <v>53</v>
      </c>
      <c r="X293" s="142"/>
      <c r="Y293" s="142"/>
      <c r="Z293" s="142"/>
      <c r="AA293" s="142" t="s">
        <v>53</v>
      </c>
      <c r="AB293" s="142"/>
      <c r="AC293" s="142"/>
      <c r="AD293" s="142" t="s">
        <v>586</v>
      </c>
      <c r="AE293" s="143"/>
    </row>
    <row r="294" spans="1:31" ht="30" x14ac:dyDescent="0.25">
      <c r="A294" s="141">
        <f t="shared" si="8"/>
        <v>281</v>
      </c>
      <c r="B294" s="142">
        <f t="shared" si="9"/>
        <v>281</v>
      </c>
      <c r="C294" s="179">
        <v>42948</v>
      </c>
      <c r="D294" s="180">
        <v>0.45815746711953886</v>
      </c>
      <c r="E294" s="142" t="s">
        <v>53</v>
      </c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 t="s">
        <v>53</v>
      </c>
      <c r="X294" s="142"/>
      <c r="Y294" s="142"/>
      <c r="Z294" s="142"/>
      <c r="AA294" s="142" t="s">
        <v>53</v>
      </c>
      <c r="AB294" s="142"/>
      <c r="AC294" s="142"/>
      <c r="AD294" s="142" t="s">
        <v>586</v>
      </c>
      <c r="AE294" s="143"/>
    </row>
    <row r="295" spans="1:31" ht="30" x14ac:dyDescent="0.25">
      <c r="A295" s="141">
        <f t="shared" si="8"/>
        <v>282</v>
      </c>
      <c r="B295" s="142">
        <f t="shared" si="9"/>
        <v>282</v>
      </c>
      <c r="C295" s="179">
        <v>42948</v>
      </c>
      <c r="D295" s="180">
        <v>0.66602947390760003</v>
      </c>
      <c r="E295" s="142" t="s">
        <v>53</v>
      </c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 t="s">
        <v>53</v>
      </c>
      <c r="X295" s="142"/>
      <c r="Y295" s="142"/>
      <c r="Z295" s="142"/>
      <c r="AA295" s="142" t="s">
        <v>53</v>
      </c>
      <c r="AB295" s="142"/>
      <c r="AC295" s="142"/>
      <c r="AD295" s="142" t="s">
        <v>586</v>
      </c>
      <c r="AE295" s="143"/>
    </row>
    <row r="296" spans="1:31" ht="30" x14ac:dyDescent="0.25">
      <c r="A296" s="141">
        <f t="shared" si="8"/>
        <v>283</v>
      </c>
      <c r="B296" s="142">
        <f t="shared" si="9"/>
        <v>283</v>
      </c>
      <c r="C296" s="179">
        <v>42949</v>
      </c>
      <c r="D296" s="180">
        <v>0.42440081787350881</v>
      </c>
      <c r="E296" s="142" t="s">
        <v>53</v>
      </c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 t="s">
        <v>53</v>
      </c>
      <c r="S296" s="142"/>
      <c r="T296" s="142"/>
      <c r="U296" s="142"/>
      <c r="V296" s="142"/>
      <c r="W296" s="142"/>
      <c r="X296" s="142"/>
      <c r="Y296" s="142"/>
      <c r="Z296" s="142"/>
      <c r="AA296" s="142" t="s">
        <v>53</v>
      </c>
      <c r="AB296" s="142"/>
      <c r="AC296" s="142"/>
      <c r="AD296" s="142" t="s">
        <v>586</v>
      </c>
      <c r="AE296" s="143"/>
    </row>
    <row r="297" spans="1:31" ht="30" x14ac:dyDescent="0.25">
      <c r="A297" s="141">
        <f t="shared" si="8"/>
        <v>284</v>
      </c>
      <c r="B297" s="142">
        <f t="shared" si="9"/>
        <v>284</v>
      </c>
      <c r="C297" s="179">
        <v>42950</v>
      </c>
      <c r="D297" s="180">
        <v>0.41074413580763847</v>
      </c>
      <c r="E297" s="142" t="s">
        <v>53</v>
      </c>
      <c r="F297" s="142"/>
      <c r="G297" s="142"/>
      <c r="H297" s="142"/>
      <c r="I297" s="142"/>
      <c r="J297" s="142"/>
      <c r="K297" s="142"/>
      <c r="L297" s="142"/>
      <c r="M297" s="142"/>
      <c r="N297" s="142" t="s">
        <v>53</v>
      </c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 t="s">
        <v>53</v>
      </c>
      <c r="AB297" s="142"/>
      <c r="AC297" s="142"/>
      <c r="AD297" s="142" t="s">
        <v>590</v>
      </c>
      <c r="AE297" s="143"/>
    </row>
    <row r="298" spans="1:31" ht="30" x14ac:dyDescent="0.25">
      <c r="A298" s="141">
        <f t="shared" si="8"/>
        <v>285</v>
      </c>
      <c r="B298" s="142">
        <f t="shared" si="9"/>
        <v>285</v>
      </c>
      <c r="C298" s="179">
        <v>42950</v>
      </c>
      <c r="D298" s="180">
        <v>0.62574558719241413</v>
      </c>
      <c r="E298" s="142" t="s">
        <v>53</v>
      </c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 t="s">
        <v>53</v>
      </c>
      <c r="X298" s="142"/>
      <c r="Y298" s="142"/>
      <c r="Z298" s="142"/>
      <c r="AA298" s="142" t="s">
        <v>53</v>
      </c>
      <c r="AB298" s="142"/>
      <c r="AC298" s="142"/>
      <c r="AD298" s="142" t="s">
        <v>586</v>
      </c>
      <c r="AE298" s="143"/>
    </row>
    <row r="299" spans="1:31" ht="30" x14ac:dyDescent="0.25">
      <c r="A299" s="141">
        <f t="shared" si="8"/>
        <v>286</v>
      </c>
      <c r="B299" s="142">
        <f t="shared" si="9"/>
        <v>286</v>
      </c>
      <c r="C299" s="179">
        <v>42951</v>
      </c>
      <c r="D299" s="180">
        <v>0.33924604353242133</v>
      </c>
      <c r="E299" s="142" t="s">
        <v>53</v>
      </c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 t="s">
        <v>53</v>
      </c>
      <c r="X299" s="142"/>
      <c r="Y299" s="142"/>
      <c r="Z299" s="142"/>
      <c r="AA299" s="142" t="s">
        <v>53</v>
      </c>
      <c r="AB299" s="142"/>
      <c r="AC299" s="142"/>
      <c r="AD299" s="142" t="s">
        <v>586</v>
      </c>
      <c r="AE299" s="143"/>
    </row>
    <row r="300" spans="1:31" ht="30" x14ac:dyDescent="0.25">
      <c r="A300" s="141">
        <f t="shared" si="8"/>
        <v>287</v>
      </c>
      <c r="B300" s="142">
        <f t="shared" si="9"/>
        <v>287</v>
      </c>
      <c r="C300" s="179">
        <v>42951</v>
      </c>
      <c r="D300" s="180">
        <v>0.40316068777845782</v>
      </c>
      <c r="E300" s="142" t="s">
        <v>53</v>
      </c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 t="s">
        <v>53</v>
      </c>
      <c r="X300" s="142"/>
      <c r="Y300" s="142"/>
      <c r="Z300" s="142"/>
      <c r="AA300" s="142" t="s">
        <v>53</v>
      </c>
      <c r="AB300" s="142"/>
      <c r="AC300" s="142"/>
      <c r="AD300" s="142" t="s">
        <v>586</v>
      </c>
      <c r="AE300" s="143"/>
    </row>
    <row r="301" spans="1:31" ht="30" x14ac:dyDescent="0.25">
      <c r="A301" s="141">
        <f t="shared" si="8"/>
        <v>288</v>
      </c>
      <c r="B301" s="142">
        <f t="shared" si="9"/>
        <v>288</v>
      </c>
      <c r="C301" s="179">
        <v>42951</v>
      </c>
      <c r="D301" s="180">
        <v>0.55151620370370369</v>
      </c>
      <c r="E301" s="142" t="s">
        <v>53</v>
      </c>
      <c r="F301" s="142"/>
      <c r="G301" s="142"/>
      <c r="H301" s="142"/>
      <c r="I301" s="142" t="s">
        <v>53</v>
      </c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 t="s">
        <v>53</v>
      </c>
      <c r="AB301" s="142"/>
      <c r="AC301" s="142"/>
      <c r="AD301" s="142" t="s">
        <v>592</v>
      </c>
      <c r="AE301" s="143"/>
    </row>
    <row r="302" spans="1:31" ht="30" x14ac:dyDescent="0.25">
      <c r="A302" s="141">
        <f t="shared" si="8"/>
        <v>289</v>
      </c>
      <c r="B302" s="142">
        <f t="shared" si="9"/>
        <v>289</v>
      </c>
      <c r="C302" s="179">
        <v>42951</v>
      </c>
      <c r="D302" s="180">
        <v>0.64090126318652363</v>
      </c>
      <c r="E302" s="142" t="s">
        <v>53</v>
      </c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 t="s">
        <v>53</v>
      </c>
      <c r="X302" s="142"/>
      <c r="Y302" s="142"/>
      <c r="Z302" s="142"/>
      <c r="AA302" s="142" t="s">
        <v>53</v>
      </c>
      <c r="AB302" s="142"/>
      <c r="AC302" s="142"/>
      <c r="AD302" s="142" t="s">
        <v>586</v>
      </c>
      <c r="AE302" s="143"/>
    </row>
    <row r="303" spans="1:31" ht="30" x14ac:dyDescent="0.25">
      <c r="A303" s="141">
        <f t="shared" si="8"/>
        <v>290</v>
      </c>
      <c r="B303" s="142">
        <f t="shared" si="9"/>
        <v>290</v>
      </c>
      <c r="C303" s="179">
        <v>42954</v>
      </c>
      <c r="D303" s="180">
        <v>0.37456090207235171</v>
      </c>
      <c r="E303" s="142" t="s">
        <v>53</v>
      </c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 t="s">
        <v>53</v>
      </c>
      <c r="X303" s="142"/>
      <c r="Y303" s="142"/>
      <c r="Z303" s="142"/>
      <c r="AA303" s="142" t="s">
        <v>53</v>
      </c>
      <c r="AB303" s="142"/>
      <c r="AC303" s="142"/>
      <c r="AD303" s="142" t="s">
        <v>586</v>
      </c>
      <c r="AE303" s="143"/>
    </row>
    <row r="304" spans="1:31" ht="30" x14ac:dyDescent="0.25">
      <c r="A304" s="141">
        <f t="shared" si="8"/>
        <v>291</v>
      </c>
      <c r="B304" s="142">
        <f t="shared" si="9"/>
        <v>291</v>
      </c>
      <c r="C304" s="179">
        <v>42954</v>
      </c>
      <c r="D304" s="180">
        <v>0.65582423070399509</v>
      </c>
      <c r="E304" s="142"/>
      <c r="F304" s="142" t="s">
        <v>53</v>
      </c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 t="s">
        <v>53</v>
      </c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 t="s">
        <v>53</v>
      </c>
      <c r="AB304" s="142"/>
      <c r="AC304" s="142"/>
      <c r="AD304" s="142" t="s">
        <v>587</v>
      </c>
      <c r="AE304" s="143"/>
    </row>
    <row r="305" spans="1:31" ht="30" x14ac:dyDescent="0.25">
      <c r="A305" s="141">
        <f t="shared" si="8"/>
        <v>292</v>
      </c>
      <c r="B305" s="142">
        <f t="shared" si="9"/>
        <v>292</v>
      </c>
      <c r="C305" s="179">
        <v>42955</v>
      </c>
      <c r="D305" s="180">
        <v>0.38147275174332373</v>
      </c>
      <c r="E305" s="142" t="s">
        <v>53</v>
      </c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 t="s">
        <v>53</v>
      </c>
      <c r="X305" s="142"/>
      <c r="Y305" s="142"/>
      <c r="Z305" s="142"/>
      <c r="AA305" s="142" t="s">
        <v>53</v>
      </c>
      <c r="AB305" s="142"/>
      <c r="AC305" s="142"/>
      <c r="AD305" s="142" t="s">
        <v>586</v>
      </c>
      <c r="AE305" s="143"/>
    </row>
    <row r="306" spans="1:31" ht="30" x14ac:dyDescent="0.25">
      <c r="A306" s="141">
        <f t="shared" si="8"/>
        <v>293</v>
      </c>
      <c r="B306" s="142">
        <f t="shared" si="9"/>
        <v>293</v>
      </c>
      <c r="C306" s="179">
        <v>42955</v>
      </c>
      <c r="D306" s="180">
        <v>0.47873023074919119</v>
      </c>
      <c r="E306" s="142" t="s">
        <v>53</v>
      </c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 t="s">
        <v>53</v>
      </c>
      <c r="X306" s="142"/>
      <c r="Y306" s="142"/>
      <c r="Z306" s="142"/>
      <c r="AA306" s="142" t="s">
        <v>53</v>
      </c>
      <c r="AB306" s="142"/>
      <c r="AC306" s="142"/>
      <c r="AD306" s="142" t="s">
        <v>586</v>
      </c>
      <c r="AE306" s="143"/>
    </row>
    <row r="307" spans="1:31" ht="30" x14ac:dyDescent="0.25">
      <c r="A307" s="141">
        <f t="shared" si="8"/>
        <v>294</v>
      </c>
      <c r="B307" s="142">
        <f t="shared" si="9"/>
        <v>294</v>
      </c>
      <c r="C307" s="179">
        <v>42955</v>
      </c>
      <c r="D307" s="180">
        <v>0.5699305555555555</v>
      </c>
      <c r="E307" s="142" t="s">
        <v>53</v>
      </c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 t="s">
        <v>53</v>
      </c>
      <c r="X307" s="142"/>
      <c r="Y307" s="142"/>
      <c r="Z307" s="142"/>
      <c r="AA307" s="142" t="s">
        <v>53</v>
      </c>
      <c r="AB307" s="142"/>
      <c r="AC307" s="142"/>
      <c r="AD307" s="142" t="s">
        <v>586</v>
      </c>
      <c r="AE307" s="143"/>
    </row>
    <row r="308" spans="1:31" ht="30" x14ac:dyDescent="0.25">
      <c r="A308" s="141">
        <f t="shared" si="8"/>
        <v>295</v>
      </c>
      <c r="B308" s="142">
        <f t="shared" si="9"/>
        <v>295</v>
      </c>
      <c r="C308" s="179">
        <v>42955</v>
      </c>
      <c r="D308" s="180">
        <v>0.68533300470562497</v>
      </c>
      <c r="E308" s="142" t="s">
        <v>53</v>
      </c>
      <c r="F308" s="142"/>
      <c r="G308" s="142"/>
      <c r="H308" s="142"/>
      <c r="I308" s="142" t="s">
        <v>53</v>
      </c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 t="s">
        <v>53</v>
      </c>
      <c r="AB308" s="142"/>
      <c r="AC308" s="142"/>
      <c r="AD308" s="142" t="s">
        <v>592</v>
      </c>
      <c r="AE308" s="143"/>
    </row>
    <row r="309" spans="1:31" ht="30" x14ac:dyDescent="0.25">
      <c r="A309" s="141">
        <f t="shared" si="8"/>
        <v>296</v>
      </c>
      <c r="B309" s="142">
        <f t="shared" si="9"/>
        <v>296</v>
      </c>
      <c r="C309" s="179">
        <v>42957</v>
      </c>
      <c r="D309" s="180">
        <v>0.54320601851851846</v>
      </c>
      <c r="E309" s="142" t="s">
        <v>53</v>
      </c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 t="s">
        <v>53</v>
      </c>
      <c r="X309" s="142"/>
      <c r="Y309" s="142"/>
      <c r="Z309" s="142"/>
      <c r="AA309" s="142" t="s">
        <v>53</v>
      </c>
      <c r="AB309" s="142"/>
      <c r="AC309" s="142"/>
      <c r="AD309" s="142" t="s">
        <v>586</v>
      </c>
      <c r="AE309" s="143"/>
    </row>
    <row r="310" spans="1:31" ht="30" x14ac:dyDescent="0.25">
      <c r="A310" s="141">
        <f t="shared" si="8"/>
        <v>297</v>
      </c>
      <c r="B310" s="142">
        <f t="shared" si="9"/>
        <v>297</v>
      </c>
      <c r="C310" s="179">
        <v>42958</v>
      </c>
      <c r="D310" s="180">
        <v>0.39859126981270754</v>
      </c>
      <c r="E310" s="142" t="s">
        <v>53</v>
      </c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 t="s">
        <v>53</v>
      </c>
      <c r="X310" s="142"/>
      <c r="Y310" s="142"/>
      <c r="Z310" s="142"/>
      <c r="AA310" s="142" t="s">
        <v>53</v>
      </c>
      <c r="AB310" s="142"/>
      <c r="AC310" s="142"/>
      <c r="AD310" s="142" t="s">
        <v>586</v>
      </c>
      <c r="AE310" s="143"/>
    </row>
    <row r="311" spans="1:31" ht="30" x14ac:dyDescent="0.25">
      <c r="A311" s="141">
        <f t="shared" si="8"/>
        <v>298</v>
      </c>
      <c r="B311" s="142">
        <f t="shared" si="9"/>
        <v>298</v>
      </c>
      <c r="C311" s="179">
        <v>42958</v>
      </c>
      <c r="D311" s="180">
        <v>0.56216138073747834</v>
      </c>
      <c r="E311" s="142" t="s">
        <v>53</v>
      </c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 t="s">
        <v>53</v>
      </c>
      <c r="X311" s="142"/>
      <c r="Y311" s="142"/>
      <c r="Z311" s="142"/>
      <c r="AA311" s="142" t="s">
        <v>53</v>
      </c>
      <c r="AB311" s="142"/>
      <c r="AC311" s="142"/>
      <c r="AD311" s="142" t="s">
        <v>586</v>
      </c>
      <c r="AE311" s="143"/>
    </row>
    <row r="312" spans="1:31" ht="30" x14ac:dyDescent="0.25">
      <c r="A312" s="141">
        <f t="shared" si="8"/>
        <v>299</v>
      </c>
      <c r="B312" s="142">
        <f t="shared" si="9"/>
        <v>299</v>
      </c>
      <c r="C312" s="179">
        <v>42958</v>
      </c>
      <c r="D312" s="180">
        <v>0.62706214903785795</v>
      </c>
      <c r="E312" s="142" t="s">
        <v>53</v>
      </c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 t="s">
        <v>53</v>
      </c>
      <c r="X312" s="142"/>
      <c r="Y312" s="142"/>
      <c r="Z312" s="142"/>
      <c r="AA312" s="142" t="s">
        <v>53</v>
      </c>
      <c r="AB312" s="142"/>
      <c r="AC312" s="142"/>
      <c r="AD312" s="142" t="s">
        <v>586</v>
      </c>
      <c r="AE312" s="143"/>
    </row>
    <row r="313" spans="1:31" ht="30" x14ac:dyDescent="0.25">
      <c r="A313" s="141">
        <f t="shared" si="8"/>
        <v>300</v>
      </c>
      <c r="B313" s="142">
        <f t="shared" si="9"/>
        <v>300</v>
      </c>
      <c r="C313" s="179">
        <v>42958</v>
      </c>
      <c r="D313" s="180">
        <v>0.6472700583263129</v>
      </c>
      <c r="E313" s="142" t="s">
        <v>53</v>
      </c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 t="s">
        <v>53</v>
      </c>
      <c r="X313" s="142"/>
      <c r="Y313" s="142"/>
      <c r="Z313" s="142"/>
      <c r="AA313" s="142" t="s">
        <v>53</v>
      </c>
      <c r="AB313" s="142"/>
      <c r="AC313" s="142"/>
      <c r="AD313" s="142" t="s">
        <v>586</v>
      </c>
      <c r="AE313" s="143"/>
    </row>
    <row r="314" spans="1:31" ht="30" x14ac:dyDescent="0.25">
      <c r="A314" s="141">
        <f t="shared" si="8"/>
        <v>301</v>
      </c>
      <c r="B314" s="142">
        <f t="shared" si="9"/>
        <v>301</v>
      </c>
      <c r="C314" s="179">
        <v>42958</v>
      </c>
      <c r="D314" s="180">
        <v>0.68875880287155489</v>
      </c>
      <c r="E314" s="142" t="s">
        <v>53</v>
      </c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 t="s">
        <v>53</v>
      </c>
      <c r="X314" s="142"/>
      <c r="Y314" s="142"/>
      <c r="Z314" s="142"/>
      <c r="AA314" s="142" t="s">
        <v>53</v>
      </c>
      <c r="AB314" s="142"/>
      <c r="AC314" s="142"/>
      <c r="AD314" s="142" t="s">
        <v>586</v>
      </c>
      <c r="AE314" s="143"/>
    </row>
    <row r="315" spans="1:31" ht="30" x14ac:dyDescent="0.25">
      <c r="A315" s="141">
        <f t="shared" si="8"/>
        <v>302</v>
      </c>
      <c r="B315" s="142">
        <f t="shared" si="9"/>
        <v>302</v>
      </c>
      <c r="C315" s="179">
        <v>42958</v>
      </c>
      <c r="D315" s="180">
        <v>0.70218425459933553</v>
      </c>
      <c r="E315" s="142" t="s">
        <v>53</v>
      </c>
      <c r="F315" s="142"/>
      <c r="G315" s="142"/>
      <c r="H315" s="142"/>
      <c r="I315" s="142" t="s">
        <v>53</v>
      </c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 t="s">
        <v>53</v>
      </c>
      <c r="AB315" s="142"/>
      <c r="AC315" s="142"/>
      <c r="AD315" s="142" t="s">
        <v>592</v>
      </c>
      <c r="AE315" s="143"/>
    </row>
    <row r="316" spans="1:31" ht="30" x14ac:dyDescent="0.25">
      <c r="A316" s="141">
        <f t="shared" si="8"/>
        <v>303</v>
      </c>
      <c r="B316" s="142">
        <f t="shared" si="9"/>
        <v>303</v>
      </c>
      <c r="C316" s="179">
        <v>42961</v>
      </c>
      <c r="D316" s="180">
        <v>0.33803567169360133</v>
      </c>
      <c r="E316" s="142" t="s">
        <v>53</v>
      </c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 t="s">
        <v>53</v>
      </c>
      <c r="X316" s="142"/>
      <c r="Y316" s="142"/>
      <c r="Z316" s="142"/>
      <c r="AA316" s="142" t="s">
        <v>53</v>
      </c>
      <c r="AB316" s="142"/>
      <c r="AC316" s="142"/>
      <c r="AD316" s="142" t="s">
        <v>586</v>
      </c>
      <c r="AE316" s="143"/>
    </row>
    <row r="317" spans="1:31" ht="30" x14ac:dyDescent="0.25">
      <c r="A317" s="141">
        <f t="shared" si="8"/>
        <v>304</v>
      </c>
      <c r="B317" s="142">
        <f t="shared" si="9"/>
        <v>304</v>
      </c>
      <c r="C317" s="179">
        <v>42961</v>
      </c>
      <c r="D317" s="180">
        <v>0.43714177186745051</v>
      </c>
      <c r="E317" s="142" t="s">
        <v>53</v>
      </c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 t="s">
        <v>53</v>
      </c>
      <c r="X317" s="142"/>
      <c r="Y317" s="142"/>
      <c r="Z317" s="142"/>
      <c r="AA317" s="142" t="s">
        <v>53</v>
      </c>
      <c r="AB317" s="142"/>
      <c r="AC317" s="142"/>
      <c r="AD317" s="142" t="s">
        <v>586</v>
      </c>
      <c r="AE317" s="143"/>
    </row>
    <row r="318" spans="1:31" ht="30" x14ac:dyDescent="0.25">
      <c r="A318" s="141">
        <f t="shared" si="8"/>
        <v>305</v>
      </c>
      <c r="B318" s="142">
        <f t="shared" si="9"/>
        <v>305</v>
      </c>
      <c r="C318" s="179">
        <v>42961</v>
      </c>
      <c r="D318" s="180">
        <v>0.49158011835001947</v>
      </c>
      <c r="E318" s="142" t="s">
        <v>53</v>
      </c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 t="s">
        <v>53</v>
      </c>
      <c r="X318" s="142"/>
      <c r="Y318" s="142"/>
      <c r="Z318" s="142"/>
      <c r="AA318" s="142" t="s">
        <v>53</v>
      </c>
      <c r="AB318" s="142"/>
      <c r="AC318" s="142"/>
      <c r="AD318" s="142" t="s">
        <v>586</v>
      </c>
      <c r="AE318" s="143"/>
    </row>
    <row r="319" spans="1:31" ht="30" x14ac:dyDescent="0.25">
      <c r="A319" s="141">
        <f t="shared" si="8"/>
        <v>306</v>
      </c>
      <c r="B319" s="142">
        <f t="shared" si="9"/>
        <v>306</v>
      </c>
      <c r="C319" s="179">
        <v>42961</v>
      </c>
      <c r="D319" s="180">
        <v>0.57306712962962958</v>
      </c>
      <c r="E319" s="142" t="s">
        <v>53</v>
      </c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 t="s">
        <v>53</v>
      </c>
      <c r="X319" s="142"/>
      <c r="Y319" s="142"/>
      <c r="Z319" s="142"/>
      <c r="AA319" s="142" t="s">
        <v>53</v>
      </c>
      <c r="AB319" s="142"/>
      <c r="AC319" s="142"/>
      <c r="AD319" s="142" t="s">
        <v>586</v>
      </c>
      <c r="AE319" s="143"/>
    </row>
    <row r="320" spans="1:31" ht="30" x14ac:dyDescent="0.25">
      <c r="A320" s="141">
        <f t="shared" si="8"/>
        <v>307</v>
      </c>
      <c r="B320" s="142">
        <f t="shared" si="9"/>
        <v>307</v>
      </c>
      <c r="C320" s="179">
        <v>42961</v>
      </c>
      <c r="D320" s="180">
        <v>0.58815671226678257</v>
      </c>
      <c r="E320" s="142" t="s">
        <v>53</v>
      </c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 t="s">
        <v>53</v>
      </c>
      <c r="X320" s="142"/>
      <c r="Y320" s="142"/>
      <c r="Z320" s="142"/>
      <c r="AA320" s="142" t="s">
        <v>53</v>
      </c>
      <c r="AB320" s="142"/>
      <c r="AC320" s="142"/>
      <c r="AD320" s="142" t="s">
        <v>586</v>
      </c>
      <c r="AE320" s="143"/>
    </row>
    <row r="321" spans="1:31" ht="30" x14ac:dyDescent="0.25">
      <c r="A321" s="141">
        <f t="shared" si="8"/>
        <v>308</v>
      </c>
      <c r="B321" s="142">
        <f t="shared" si="9"/>
        <v>308</v>
      </c>
      <c r="C321" s="179">
        <v>42962</v>
      </c>
      <c r="D321" s="180">
        <v>0.57132028184059824</v>
      </c>
      <c r="E321" s="142" t="s">
        <v>53</v>
      </c>
      <c r="F321" s="142"/>
      <c r="G321" s="142"/>
      <c r="H321" s="142"/>
      <c r="I321" s="142" t="s">
        <v>53</v>
      </c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 t="s">
        <v>53</v>
      </c>
      <c r="AB321" s="142"/>
      <c r="AC321" s="142"/>
      <c r="AD321" s="142" t="s">
        <v>592</v>
      </c>
      <c r="AE321" s="143"/>
    </row>
    <row r="322" spans="1:31" ht="30" x14ac:dyDescent="0.25">
      <c r="A322" s="141">
        <f t="shared" si="8"/>
        <v>309</v>
      </c>
      <c r="B322" s="142">
        <f t="shared" si="9"/>
        <v>309</v>
      </c>
      <c r="C322" s="179">
        <v>42963</v>
      </c>
      <c r="D322" s="180">
        <v>0.35402166361584531</v>
      </c>
      <c r="E322" s="142" t="s">
        <v>53</v>
      </c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 t="s">
        <v>53</v>
      </c>
      <c r="X322" s="142"/>
      <c r="Y322" s="142"/>
      <c r="Z322" s="142"/>
      <c r="AA322" s="142" t="s">
        <v>53</v>
      </c>
      <c r="AB322" s="142"/>
      <c r="AC322" s="142"/>
      <c r="AD322" s="142" t="s">
        <v>586</v>
      </c>
      <c r="AE322" s="143"/>
    </row>
    <row r="323" spans="1:31" ht="30" x14ac:dyDescent="0.25">
      <c r="A323" s="141">
        <f t="shared" si="8"/>
        <v>310</v>
      </c>
      <c r="B323" s="142">
        <f t="shared" si="9"/>
        <v>310</v>
      </c>
      <c r="C323" s="179">
        <v>42963</v>
      </c>
      <c r="D323" s="180">
        <v>0.57158564814814816</v>
      </c>
      <c r="E323" s="142" t="s">
        <v>53</v>
      </c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 t="s">
        <v>53</v>
      </c>
      <c r="X323" s="142"/>
      <c r="Y323" s="142"/>
      <c r="Z323" s="142"/>
      <c r="AA323" s="142" t="s">
        <v>53</v>
      </c>
      <c r="AB323" s="142"/>
      <c r="AC323" s="142"/>
      <c r="AD323" s="142" t="s">
        <v>586</v>
      </c>
      <c r="AE323" s="143"/>
    </row>
    <row r="324" spans="1:31" ht="30" x14ac:dyDescent="0.25">
      <c r="A324" s="141">
        <f t="shared" si="8"/>
        <v>311</v>
      </c>
      <c r="B324" s="142">
        <f t="shared" si="9"/>
        <v>311</v>
      </c>
      <c r="C324" s="179">
        <v>42963</v>
      </c>
      <c r="D324" s="180">
        <v>0.59807946859870031</v>
      </c>
      <c r="E324" s="142" t="s">
        <v>53</v>
      </c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 t="s">
        <v>53</v>
      </c>
      <c r="X324" s="142"/>
      <c r="Y324" s="142"/>
      <c r="Z324" s="142"/>
      <c r="AA324" s="142" t="s">
        <v>53</v>
      </c>
      <c r="AB324" s="142"/>
      <c r="AC324" s="142"/>
      <c r="AD324" s="142" t="s">
        <v>586</v>
      </c>
      <c r="AE324" s="143"/>
    </row>
    <row r="325" spans="1:31" ht="30" x14ac:dyDescent="0.25">
      <c r="A325" s="141">
        <f t="shared" si="8"/>
        <v>312</v>
      </c>
      <c r="B325" s="142">
        <f t="shared" si="9"/>
        <v>312</v>
      </c>
      <c r="C325" s="179">
        <v>42964</v>
      </c>
      <c r="D325" s="180">
        <v>0.37533486544544431</v>
      </c>
      <c r="E325" s="142" t="s">
        <v>53</v>
      </c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 t="s">
        <v>53</v>
      </c>
      <c r="X325" s="142"/>
      <c r="Y325" s="142"/>
      <c r="Z325" s="142"/>
      <c r="AA325" s="142" t="s">
        <v>53</v>
      </c>
      <c r="AB325" s="142"/>
      <c r="AC325" s="142"/>
      <c r="AD325" s="142" t="s">
        <v>586</v>
      </c>
      <c r="AE325" s="143"/>
    </row>
    <row r="326" spans="1:31" ht="30" x14ac:dyDescent="0.25">
      <c r="A326" s="141">
        <f t="shared" si="8"/>
        <v>313</v>
      </c>
      <c r="B326" s="142">
        <f t="shared" si="9"/>
        <v>313</v>
      </c>
      <c r="C326" s="179">
        <v>42964</v>
      </c>
      <c r="D326" s="180">
        <v>0.63642789071673556</v>
      </c>
      <c r="E326" s="142" t="s">
        <v>53</v>
      </c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 t="s">
        <v>53</v>
      </c>
      <c r="X326" s="142"/>
      <c r="Y326" s="142"/>
      <c r="Z326" s="142"/>
      <c r="AA326" s="142" t="s">
        <v>53</v>
      </c>
      <c r="AB326" s="142"/>
      <c r="AC326" s="142"/>
      <c r="AD326" s="142" t="s">
        <v>586</v>
      </c>
      <c r="AE326" s="143"/>
    </row>
    <row r="327" spans="1:31" ht="30" x14ac:dyDescent="0.25">
      <c r="A327" s="141">
        <f t="shared" si="8"/>
        <v>314</v>
      </c>
      <c r="B327" s="142">
        <f t="shared" si="9"/>
        <v>314</v>
      </c>
      <c r="C327" s="179">
        <v>42968</v>
      </c>
      <c r="D327" s="180">
        <v>0.42840741744815225</v>
      </c>
      <c r="E327" s="142" t="s">
        <v>53</v>
      </c>
      <c r="F327" s="142"/>
      <c r="G327" s="142"/>
      <c r="H327" s="142"/>
      <c r="I327" s="142" t="s">
        <v>53</v>
      </c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 t="s">
        <v>53</v>
      </c>
      <c r="AB327" s="142"/>
      <c r="AC327" s="142"/>
      <c r="AD327" s="142" t="s">
        <v>592</v>
      </c>
      <c r="AE327" s="143"/>
    </row>
    <row r="328" spans="1:31" ht="30" x14ac:dyDescent="0.25">
      <c r="A328" s="141">
        <f t="shared" si="8"/>
        <v>315</v>
      </c>
      <c r="B328" s="142">
        <f t="shared" si="9"/>
        <v>315</v>
      </c>
      <c r="C328" s="179">
        <v>42968</v>
      </c>
      <c r="D328" s="180">
        <v>0.4680305241420748</v>
      </c>
      <c r="E328" s="142" t="s">
        <v>53</v>
      </c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 t="s">
        <v>53</v>
      </c>
      <c r="X328" s="142"/>
      <c r="Y328" s="142"/>
      <c r="Z328" s="142"/>
      <c r="AA328" s="142" t="s">
        <v>53</v>
      </c>
      <c r="AB328" s="142"/>
      <c r="AC328" s="142"/>
      <c r="AD328" s="142" t="s">
        <v>586</v>
      </c>
      <c r="AE328" s="143"/>
    </row>
    <row r="329" spans="1:31" ht="30" x14ac:dyDescent="0.25">
      <c r="A329" s="141">
        <f t="shared" si="8"/>
        <v>316</v>
      </c>
      <c r="B329" s="142">
        <f t="shared" si="9"/>
        <v>316</v>
      </c>
      <c r="C329" s="179">
        <v>42968</v>
      </c>
      <c r="D329" s="180">
        <v>0.47359108488837481</v>
      </c>
      <c r="E329" s="142" t="s">
        <v>53</v>
      </c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 t="s">
        <v>53</v>
      </c>
      <c r="X329" s="142"/>
      <c r="Y329" s="142"/>
      <c r="Z329" s="142"/>
      <c r="AA329" s="142" t="s">
        <v>53</v>
      </c>
      <c r="AB329" s="142"/>
      <c r="AC329" s="142"/>
      <c r="AD329" s="142" t="s">
        <v>586</v>
      </c>
      <c r="AE329" s="143"/>
    </row>
    <row r="330" spans="1:31" ht="30" x14ac:dyDescent="0.25">
      <c r="A330" s="141">
        <f t="shared" si="8"/>
        <v>317</v>
      </c>
      <c r="B330" s="142">
        <f t="shared" si="9"/>
        <v>317</v>
      </c>
      <c r="C330" s="179">
        <v>42968</v>
      </c>
      <c r="D330" s="180">
        <v>0.58893215112171582</v>
      </c>
      <c r="E330" s="142" t="s">
        <v>53</v>
      </c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 t="s">
        <v>53</v>
      </c>
      <c r="X330" s="142"/>
      <c r="Y330" s="142"/>
      <c r="Z330" s="142"/>
      <c r="AA330" s="142" t="s">
        <v>53</v>
      </c>
      <c r="AB330" s="142"/>
      <c r="AC330" s="142"/>
      <c r="AD330" s="142" t="s">
        <v>586</v>
      </c>
      <c r="AE330" s="143"/>
    </row>
    <row r="331" spans="1:31" ht="30" x14ac:dyDescent="0.25">
      <c r="A331" s="141">
        <f t="shared" si="8"/>
        <v>318</v>
      </c>
      <c r="B331" s="142">
        <f t="shared" si="9"/>
        <v>318</v>
      </c>
      <c r="C331" s="179">
        <v>42969</v>
      </c>
      <c r="D331" s="180">
        <v>0.67438296580969104</v>
      </c>
      <c r="E331" s="142" t="s">
        <v>53</v>
      </c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 t="s">
        <v>53</v>
      </c>
      <c r="X331" s="142"/>
      <c r="Y331" s="142"/>
      <c r="Z331" s="142"/>
      <c r="AA331" s="142" t="s">
        <v>53</v>
      </c>
      <c r="AB331" s="142"/>
      <c r="AC331" s="142"/>
      <c r="AD331" s="142" t="s">
        <v>586</v>
      </c>
      <c r="AE331" s="143"/>
    </row>
    <row r="332" spans="1:31" ht="30" x14ac:dyDescent="0.25">
      <c r="A332" s="141">
        <f t="shared" si="8"/>
        <v>319</v>
      </c>
      <c r="B332" s="142">
        <f t="shared" si="9"/>
        <v>319</v>
      </c>
      <c r="C332" s="179">
        <v>42970</v>
      </c>
      <c r="D332" s="180">
        <v>0.69858208396928623</v>
      </c>
      <c r="E332" s="142" t="s">
        <v>53</v>
      </c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 t="s">
        <v>53</v>
      </c>
      <c r="X332" s="142"/>
      <c r="Y332" s="142"/>
      <c r="Z332" s="142"/>
      <c r="AA332" s="142" t="s">
        <v>53</v>
      </c>
      <c r="AB332" s="142"/>
      <c r="AC332" s="142"/>
      <c r="AD332" s="142" t="s">
        <v>586</v>
      </c>
      <c r="AE332" s="143"/>
    </row>
    <row r="333" spans="1:31" ht="30" x14ac:dyDescent="0.25">
      <c r="A333" s="141">
        <f t="shared" si="8"/>
        <v>320</v>
      </c>
      <c r="B333" s="142">
        <f t="shared" si="9"/>
        <v>320</v>
      </c>
      <c r="C333" s="179">
        <v>42971</v>
      </c>
      <c r="D333" s="180">
        <v>0.42675250415210791</v>
      </c>
      <c r="E333" s="142" t="s">
        <v>53</v>
      </c>
      <c r="F333" s="142"/>
      <c r="G333" s="142"/>
      <c r="H333" s="142"/>
      <c r="I333" s="142" t="s">
        <v>53</v>
      </c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 t="s">
        <v>53</v>
      </c>
      <c r="AB333" s="142"/>
      <c r="AC333" s="142"/>
      <c r="AD333" s="142" t="s">
        <v>592</v>
      </c>
      <c r="AE333" s="143"/>
    </row>
    <row r="334" spans="1:31" ht="30" x14ac:dyDescent="0.25">
      <c r="A334" s="141">
        <f t="shared" si="8"/>
        <v>321</v>
      </c>
      <c r="B334" s="142">
        <f t="shared" si="9"/>
        <v>321</v>
      </c>
      <c r="C334" s="179">
        <v>42971</v>
      </c>
      <c r="D334" s="180">
        <v>0.46769477991084379</v>
      </c>
      <c r="E334" s="142" t="s">
        <v>53</v>
      </c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 t="s">
        <v>53</v>
      </c>
      <c r="X334" s="142"/>
      <c r="Y334" s="142"/>
      <c r="Z334" s="142"/>
      <c r="AA334" s="142" t="s">
        <v>53</v>
      </c>
      <c r="AB334" s="142"/>
      <c r="AC334" s="142"/>
      <c r="AD334" s="142" t="s">
        <v>586</v>
      </c>
      <c r="AE334" s="143"/>
    </row>
    <row r="335" spans="1:31" ht="30" x14ac:dyDescent="0.25">
      <c r="A335" s="141">
        <f t="shared" si="8"/>
        <v>322</v>
      </c>
      <c r="B335" s="142">
        <f t="shared" si="9"/>
        <v>322</v>
      </c>
      <c r="C335" s="179">
        <v>42971</v>
      </c>
      <c r="D335" s="180">
        <v>0.47484582479621629</v>
      </c>
      <c r="E335" s="142" t="s">
        <v>53</v>
      </c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 t="s">
        <v>53</v>
      </c>
      <c r="X335" s="142"/>
      <c r="Y335" s="142"/>
      <c r="Z335" s="142"/>
      <c r="AA335" s="142" t="s">
        <v>53</v>
      </c>
      <c r="AB335" s="142"/>
      <c r="AC335" s="142"/>
      <c r="AD335" s="142" t="s">
        <v>586</v>
      </c>
      <c r="AE335" s="143"/>
    </row>
    <row r="336" spans="1:31" ht="30" x14ac:dyDescent="0.25">
      <c r="A336" s="141">
        <f t="shared" ref="A336:A399" si="10">A335+1</f>
        <v>323</v>
      </c>
      <c r="B336" s="142">
        <f t="shared" ref="B336:B399" si="11">B335+1</f>
        <v>323</v>
      </c>
      <c r="C336" s="179">
        <v>42971</v>
      </c>
      <c r="D336" s="180">
        <v>0.63076426333243474</v>
      </c>
      <c r="E336" s="142" t="s">
        <v>53</v>
      </c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 t="s">
        <v>53</v>
      </c>
      <c r="X336" s="142"/>
      <c r="Y336" s="142"/>
      <c r="Z336" s="142"/>
      <c r="AA336" s="142" t="s">
        <v>53</v>
      </c>
      <c r="AB336" s="142"/>
      <c r="AC336" s="142"/>
      <c r="AD336" s="142" t="s">
        <v>586</v>
      </c>
      <c r="AE336" s="143"/>
    </row>
    <row r="337" spans="1:31" ht="30" x14ac:dyDescent="0.25">
      <c r="A337" s="141">
        <f t="shared" si="10"/>
        <v>324</v>
      </c>
      <c r="B337" s="142">
        <f t="shared" si="11"/>
        <v>324</v>
      </c>
      <c r="C337" s="179">
        <v>42976</v>
      </c>
      <c r="D337" s="180">
        <v>0.43271771733509667</v>
      </c>
      <c r="E337" s="142" t="s">
        <v>53</v>
      </c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 t="s">
        <v>53</v>
      </c>
      <c r="X337" s="142"/>
      <c r="Y337" s="142"/>
      <c r="Z337" s="142"/>
      <c r="AA337" s="142" t="s">
        <v>53</v>
      </c>
      <c r="AB337" s="142"/>
      <c r="AC337" s="142"/>
      <c r="AD337" s="142" t="s">
        <v>586</v>
      </c>
      <c r="AE337" s="143"/>
    </row>
    <row r="338" spans="1:31" ht="30" x14ac:dyDescent="0.25">
      <c r="A338" s="141">
        <f t="shared" si="10"/>
        <v>325</v>
      </c>
      <c r="B338" s="142">
        <f t="shared" si="11"/>
        <v>325</v>
      </c>
      <c r="C338" s="179">
        <v>42976</v>
      </c>
      <c r="D338" s="180">
        <v>0.55555646747532161</v>
      </c>
      <c r="E338" s="142" t="s">
        <v>53</v>
      </c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 t="s">
        <v>53</v>
      </c>
      <c r="X338" s="142"/>
      <c r="Y338" s="142"/>
      <c r="Z338" s="142"/>
      <c r="AA338" s="142" t="s">
        <v>53</v>
      </c>
      <c r="AB338" s="142"/>
      <c r="AC338" s="142"/>
      <c r="AD338" s="142" t="s">
        <v>586</v>
      </c>
      <c r="AE338" s="143"/>
    </row>
    <row r="339" spans="1:31" ht="30" x14ac:dyDescent="0.25">
      <c r="A339" s="141">
        <f t="shared" si="10"/>
        <v>326</v>
      </c>
      <c r="B339" s="142">
        <f t="shared" si="11"/>
        <v>326</v>
      </c>
      <c r="C339" s="179">
        <v>42977</v>
      </c>
      <c r="D339" s="180">
        <v>0.40024785621020031</v>
      </c>
      <c r="E339" s="142" t="s">
        <v>53</v>
      </c>
      <c r="F339" s="142"/>
      <c r="G339" s="142"/>
      <c r="H339" s="142"/>
      <c r="I339" s="142" t="s">
        <v>53</v>
      </c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 t="s">
        <v>53</v>
      </c>
      <c r="AB339" s="142"/>
      <c r="AC339" s="142"/>
      <c r="AD339" s="142" t="s">
        <v>592</v>
      </c>
      <c r="AE339" s="143"/>
    </row>
    <row r="340" spans="1:31" ht="30" x14ac:dyDescent="0.25">
      <c r="A340" s="141">
        <f t="shared" si="10"/>
        <v>327</v>
      </c>
      <c r="B340" s="142">
        <f t="shared" si="11"/>
        <v>327</v>
      </c>
      <c r="C340" s="179">
        <v>42978</v>
      </c>
      <c r="D340" s="180">
        <v>0.48253712302810237</v>
      </c>
      <c r="E340" s="142" t="s">
        <v>53</v>
      </c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 t="s">
        <v>53</v>
      </c>
      <c r="X340" s="142"/>
      <c r="Y340" s="142"/>
      <c r="Z340" s="142"/>
      <c r="AA340" s="142" t="s">
        <v>53</v>
      </c>
      <c r="AB340" s="142"/>
      <c r="AC340" s="142"/>
      <c r="AD340" s="142" t="s">
        <v>586</v>
      </c>
      <c r="AE340" s="143"/>
    </row>
    <row r="341" spans="1:31" ht="30" x14ac:dyDescent="0.25">
      <c r="A341" s="141">
        <f t="shared" si="10"/>
        <v>328</v>
      </c>
      <c r="B341" s="142">
        <f t="shared" si="11"/>
        <v>328</v>
      </c>
      <c r="C341" s="179">
        <v>42978</v>
      </c>
      <c r="D341" s="180">
        <v>0.55367469018033533</v>
      </c>
      <c r="E341" s="142" t="s">
        <v>53</v>
      </c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 t="s">
        <v>53</v>
      </c>
      <c r="X341" s="142"/>
      <c r="Y341" s="142"/>
      <c r="Z341" s="142"/>
      <c r="AA341" s="142" t="s">
        <v>53</v>
      </c>
      <c r="AB341" s="142"/>
      <c r="AC341" s="142"/>
      <c r="AD341" s="142" t="s">
        <v>586</v>
      </c>
      <c r="AE341" s="143"/>
    </row>
    <row r="342" spans="1:31" ht="30" x14ac:dyDescent="0.25">
      <c r="A342" s="141">
        <f t="shared" si="10"/>
        <v>329</v>
      </c>
      <c r="B342" s="142">
        <f t="shared" si="11"/>
        <v>329</v>
      </c>
      <c r="C342" s="179">
        <v>42978</v>
      </c>
      <c r="D342" s="180">
        <v>0.63597268955315067</v>
      </c>
      <c r="E342" s="142" t="s">
        <v>53</v>
      </c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 t="s">
        <v>53</v>
      </c>
      <c r="X342" s="142"/>
      <c r="Y342" s="142"/>
      <c r="Z342" s="142"/>
      <c r="AA342" s="142" t="s">
        <v>53</v>
      </c>
      <c r="AB342" s="142"/>
      <c r="AC342" s="142"/>
      <c r="AD342" s="142" t="s">
        <v>586</v>
      </c>
      <c r="AE342" s="143"/>
    </row>
    <row r="343" spans="1:31" ht="30" x14ac:dyDescent="0.25">
      <c r="A343" s="141">
        <f t="shared" si="10"/>
        <v>330</v>
      </c>
      <c r="B343" s="142">
        <f t="shared" si="11"/>
        <v>330</v>
      </c>
      <c r="C343" s="179">
        <v>42979</v>
      </c>
      <c r="D343" s="180">
        <v>0.39794809293481886</v>
      </c>
      <c r="E343" s="142" t="s">
        <v>53</v>
      </c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 t="s">
        <v>53</v>
      </c>
      <c r="X343" s="142"/>
      <c r="Y343" s="142"/>
      <c r="Z343" s="142"/>
      <c r="AA343" s="142" t="s">
        <v>53</v>
      </c>
      <c r="AB343" s="142"/>
      <c r="AC343" s="142"/>
      <c r="AD343" s="142" t="s">
        <v>586</v>
      </c>
      <c r="AE343" s="143"/>
    </row>
    <row r="344" spans="1:31" ht="30" x14ac:dyDescent="0.25">
      <c r="A344" s="141">
        <f t="shared" si="10"/>
        <v>331</v>
      </c>
      <c r="B344" s="142">
        <f t="shared" si="11"/>
        <v>331</v>
      </c>
      <c r="C344" s="179">
        <v>42979</v>
      </c>
      <c r="D344" s="180">
        <v>0.43611387108722005</v>
      </c>
      <c r="E344" s="142" t="s">
        <v>53</v>
      </c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 t="s">
        <v>53</v>
      </c>
      <c r="X344" s="142"/>
      <c r="Y344" s="142"/>
      <c r="Z344" s="142"/>
      <c r="AA344" s="142" t="s">
        <v>53</v>
      </c>
      <c r="AB344" s="142"/>
      <c r="AC344" s="142"/>
      <c r="AD344" s="142" t="s">
        <v>586</v>
      </c>
      <c r="AE344" s="143"/>
    </row>
    <row r="345" spans="1:31" ht="30" x14ac:dyDescent="0.25">
      <c r="A345" s="141">
        <f t="shared" si="10"/>
        <v>332</v>
      </c>
      <c r="B345" s="142">
        <f t="shared" si="11"/>
        <v>332</v>
      </c>
      <c r="C345" s="179">
        <v>42979</v>
      </c>
      <c r="D345" s="180">
        <v>0.48376330085607816</v>
      </c>
      <c r="E345" s="142" t="s">
        <v>53</v>
      </c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 t="s">
        <v>53</v>
      </c>
      <c r="X345" s="142"/>
      <c r="Y345" s="142"/>
      <c r="Z345" s="142"/>
      <c r="AA345" s="142" t="s">
        <v>53</v>
      </c>
      <c r="AB345" s="142"/>
      <c r="AC345" s="142"/>
      <c r="AD345" s="142" t="s">
        <v>586</v>
      </c>
      <c r="AE345" s="143"/>
    </row>
    <row r="346" spans="1:31" ht="30" x14ac:dyDescent="0.25">
      <c r="A346" s="141">
        <f t="shared" si="10"/>
        <v>333</v>
      </c>
      <c r="B346" s="142">
        <f t="shared" si="11"/>
        <v>333</v>
      </c>
      <c r="C346" s="179">
        <v>42979</v>
      </c>
      <c r="D346" s="180">
        <v>0.56758606544908963</v>
      </c>
      <c r="E346" s="142" t="s">
        <v>53</v>
      </c>
      <c r="F346" s="142"/>
      <c r="G346" s="142"/>
      <c r="H346" s="142"/>
      <c r="I346" s="142" t="s">
        <v>53</v>
      </c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 t="s">
        <v>53</v>
      </c>
      <c r="AB346" s="142"/>
      <c r="AC346" s="142"/>
      <c r="AD346" s="142" t="s">
        <v>592</v>
      </c>
      <c r="AE346" s="143"/>
    </row>
    <row r="347" spans="1:31" ht="30" x14ac:dyDescent="0.25">
      <c r="A347" s="141">
        <f t="shared" si="10"/>
        <v>334</v>
      </c>
      <c r="B347" s="142">
        <f t="shared" si="11"/>
        <v>334</v>
      </c>
      <c r="C347" s="179">
        <v>42979</v>
      </c>
      <c r="D347" s="180">
        <v>0.58105500275963973</v>
      </c>
      <c r="E347" s="142" t="s">
        <v>53</v>
      </c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 t="s">
        <v>53</v>
      </c>
      <c r="X347" s="142"/>
      <c r="Y347" s="142"/>
      <c r="Z347" s="142"/>
      <c r="AA347" s="142" t="s">
        <v>53</v>
      </c>
      <c r="AB347" s="142"/>
      <c r="AC347" s="142"/>
      <c r="AD347" s="142" t="s">
        <v>586</v>
      </c>
      <c r="AE347" s="143"/>
    </row>
    <row r="348" spans="1:31" ht="30" x14ac:dyDescent="0.25">
      <c r="A348" s="141">
        <f t="shared" si="10"/>
        <v>335</v>
      </c>
      <c r="B348" s="142">
        <f t="shared" si="11"/>
        <v>335</v>
      </c>
      <c r="C348" s="179">
        <v>42979</v>
      </c>
      <c r="D348" s="180">
        <v>0.68025898461485723</v>
      </c>
      <c r="E348" s="142" t="s">
        <v>53</v>
      </c>
      <c r="F348" s="142"/>
      <c r="G348" s="142"/>
      <c r="H348" s="142"/>
      <c r="I348" s="142" t="s">
        <v>53</v>
      </c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 t="s">
        <v>53</v>
      </c>
      <c r="AB348" s="142"/>
      <c r="AC348" s="142"/>
      <c r="AD348" s="142" t="s">
        <v>592</v>
      </c>
      <c r="AE348" s="143"/>
    </row>
    <row r="349" spans="1:31" ht="30" x14ac:dyDescent="0.25">
      <c r="A349" s="141">
        <f t="shared" si="10"/>
        <v>336</v>
      </c>
      <c r="B349" s="142">
        <f t="shared" si="11"/>
        <v>336</v>
      </c>
      <c r="C349" s="179">
        <v>42979</v>
      </c>
      <c r="D349" s="180">
        <v>0.69020381594939484</v>
      </c>
      <c r="E349" s="142" t="s">
        <v>53</v>
      </c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 t="s">
        <v>53</v>
      </c>
      <c r="X349" s="142"/>
      <c r="Y349" s="142"/>
      <c r="Z349" s="142"/>
      <c r="AA349" s="142" t="s">
        <v>53</v>
      </c>
      <c r="AB349" s="142"/>
      <c r="AC349" s="142"/>
      <c r="AD349" s="142" t="s">
        <v>586</v>
      </c>
      <c r="AE349" s="143"/>
    </row>
    <row r="350" spans="1:31" ht="30" x14ac:dyDescent="0.25">
      <c r="A350" s="141">
        <f t="shared" si="10"/>
        <v>337</v>
      </c>
      <c r="B350" s="142">
        <f t="shared" si="11"/>
        <v>337</v>
      </c>
      <c r="C350" s="179">
        <v>42982</v>
      </c>
      <c r="D350" s="180">
        <v>0.43003846130376588</v>
      </c>
      <c r="E350" s="142" t="s">
        <v>53</v>
      </c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 t="s">
        <v>53</v>
      </c>
      <c r="S350" s="142"/>
      <c r="T350" s="142"/>
      <c r="U350" s="142"/>
      <c r="V350" s="142"/>
      <c r="W350" s="142"/>
      <c r="X350" s="142"/>
      <c r="Y350" s="142"/>
      <c r="Z350" s="142"/>
      <c r="AA350" s="142" t="s">
        <v>53</v>
      </c>
      <c r="AB350" s="142"/>
      <c r="AC350" s="142"/>
      <c r="AD350" s="142" t="s">
        <v>586</v>
      </c>
      <c r="AE350" s="143"/>
    </row>
    <row r="351" spans="1:31" ht="30" x14ac:dyDescent="0.25">
      <c r="A351" s="141">
        <f t="shared" si="10"/>
        <v>338</v>
      </c>
      <c r="B351" s="142">
        <f t="shared" si="11"/>
        <v>338</v>
      </c>
      <c r="C351" s="179">
        <v>42982</v>
      </c>
      <c r="D351" s="180">
        <v>0.67105625755073806</v>
      </c>
      <c r="E351" s="142" t="s">
        <v>53</v>
      </c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 t="s">
        <v>53</v>
      </c>
      <c r="X351" s="142"/>
      <c r="Y351" s="142"/>
      <c r="Z351" s="142"/>
      <c r="AA351" s="142" t="s">
        <v>53</v>
      </c>
      <c r="AB351" s="142"/>
      <c r="AC351" s="142"/>
      <c r="AD351" s="142" t="s">
        <v>586</v>
      </c>
      <c r="AE351" s="143"/>
    </row>
    <row r="352" spans="1:31" ht="30" x14ac:dyDescent="0.25">
      <c r="A352" s="141">
        <f t="shared" si="10"/>
        <v>339</v>
      </c>
      <c r="B352" s="142">
        <f t="shared" si="11"/>
        <v>339</v>
      </c>
      <c r="C352" s="179">
        <v>42983</v>
      </c>
      <c r="D352" s="180">
        <v>0.36305701994865858</v>
      </c>
      <c r="E352" s="142" t="s">
        <v>53</v>
      </c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 t="s">
        <v>53</v>
      </c>
      <c r="X352" s="142"/>
      <c r="Y352" s="142"/>
      <c r="Z352" s="142"/>
      <c r="AA352" s="142" t="s">
        <v>53</v>
      </c>
      <c r="AB352" s="142"/>
      <c r="AC352" s="142"/>
      <c r="AD352" s="142" t="s">
        <v>586</v>
      </c>
      <c r="AE352" s="143"/>
    </row>
    <row r="353" spans="1:31" ht="30" x14ac:dyDescent="0.25">
      <c r="A353" s="141">
        <f t="shared" si="10"/>
        <v>340</v>
      </c>
      <c r="B353" s="142">
        <f t="shared" si="11"/>
        <v>340</v>
      </c>
      <c r="C353" s="179">
        <v>42983</v>
      </c>
      <c r="D353" s="180">
        <v>0.40761421234706374</v>
      </c>
      <c r="E353" s="142" t="s">
        <v>53</v>
      </c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 t="s">
        <v>53</v>
      </c>
      <c r="X353" s="142"/>
      <c r="Y353" s="142"/>
      <c r="Z353" s="142"/>
      <c r="AA353" s="142" t="s">
        <v>53</v>
      </c>
      <c r="AB353" s="142"/>
      <c r="AC353" s="142"/>
      <c r="AD353" s="142" t="s">
        <v>586</v>
      </c>
      <c r="AE353" s="143"/>
    </row>
    <row r="354" spans="1:31" ht="30" x14ac:dyDescent="0.25">
      <c r="A354" s="141">
        <f t="shared" si="10"/>
        <v>341</v>
      </c>
      <c r="B354" s="142">
        <f t="shared" si="11"/>
        <v>341</v>
      </c>
      <c r="C354" s="179">
        <v>42983</v>
      </c>
      <c r="D354" s="180">
        <v>0.42226012947011871</v>
      </c>
      <c r="E354" s="142" t="s">
        <v>53</v>
      </c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 t="s">
        <v>53</v>
      </c>
      <c r="X354" s="142"/>
      <c r="Y354" s="142"/>
      <c r="Z354" s="142"/>
      <c r="AA354" s="142" t="s">
        <v>53</v>
      </c>
      <c r="AB354" s="142"/>
      <c r="AC354" s="142"/>
      <c r="AD354" s="142" t="s">
        <v>586</v>
      </c>
      <c r="AE354" s="143"/>
    </row>
    <row r="355" spans="1:31" ht="30" x14ac:dyDescent="0.25">
      <c r="A355" s="141">
        <f t="shared" si="10"/>
        <v>342</v>
      </c>
      <c r="B355" s="142">
        <f t="shared" si="11"/>
        <v>342</v>
      </c>
      <c r="C355" s="179">
        <v>42984</v>
      </c>
      <c r="D355" s="180">
        <v>0.431142610571705</v>
      </c>
      <c r="E355" s="142" t="s">
        <v>53</v>
      </c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 t="s">
        <v>53</v>
      </c>
      <c r="X355" s="142"/>
      <c r="Y355" s="142"/>
      <c r="Z355" s="142"/>
      <c r="AA355" s="142" t="s">
        <v>53</v>
      </c>
      <c r="AB355" s="142"/>
      <c r="AC355" s="142"/>
      <c r="AD355" s="142" t="s">
        <v>586</v>
      </c>
      <c r="AE355" s="143"/>
    </row>
    <row r="356" spans="1:31" ht="30" x14ac:dyDescent="0.25">
      <c r="A356" s="141">
        <f t="shared" si="10"/>
        <v>343</v>
      </c>
      <c r="B356" s="142">
        <f t="shared" si="11"/>
        <v>343</v>
      </c>
      <c r="C356" s="179">
        <v>42985</v>
      </c>
      <c r="D356" s="180">
        <v>0.42127031829899297</v>
      </c>
      <c r="E356" s="142" t="s">
        <v>53</v>
      </c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 t="s">
        <v>53</v>
      </c>
      <c r="X356" s="142"/>
      <c r="Y356" s="142"/>
      <c r="Z356" s="142"/>
      <c r="AA356" s="142" t="s">
        <v>53</v>
      </c>
      <c r="AB356" s="142"/>
      <c r="AC356" s="142"/>
      <c r="AD356" s="142" t="s">
        <v>586</v>
      </c>
      <c r="AE356" s="143"/>
    </row>
    <row r="357" spans="1:31" ht="30" x14ac:dyDescent="0.25">
      <c r="A357" s="141">
        <f t="shared" si="10"/>
        <v>344</v>
      </c>
      <c r="B357" s="142">
        <f t="shared" si="11"/>
        <v>344</v>
      </c>
      <c r="C357" s="179">
        <v>42986</v>
      </c>
      <c r="D357" s="180">
        <v>0.39320218372797855</v>
      </c>
      <c r="E357" s="142" t="s">
        <v>53</v>
      </c>
      <c r="F357" s="142"/>
      <c r="G357" s="142"/>
      <c r="H357" s="142"/>
      <c r="I357" s="142" t="s">
        <v>53</v>
      </c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 t="s">
        <v>53</v>
      </c>
      <c r="AB357" s="142"/>
      <c r="AC357" s="142"/>
      <c r="AD357" s="142" t="s">
        <v>592</v>
      </c>
      <c r="AE357" s="143"/>
    </row>
    <row r="358" spans="1:31" ht="30" x14ac:dyDescent="0.25">
      <c r="A358" s="141">
        <f t="shared" si="10"/>
        <v>345</v>
      </c>
      <c r="B358" s="142">
        <f t="shared" si="11"/>
        <v>345</v>
      </c>
      <c r="C358" s="179">
        <v>42986</v>
      </c>
      <c r="D358" s="180">
        <v>0.61233690603356761</v>
      </c>
      <c r="E358" s="142" t="s">
        <v>53</v>
      </c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 t="s">
        <v>53</v>
      </c>
      <c r="X358" s="142"/>
      <c r="Y358" s="142"/>
      <c r="Z358" s="142"/>
      <c r="AA358" s="142" t="s">
        <v>53</v>
      </c>
      <c r="AB358" s="142"/>
      <c r="AC358" s="142"/>
      <c r="AD358" s="142" t="s">
        <v>586</v>
      </c>
      <c r="AE358" s="143"/>
    </row>
    <row r="359" spans="1:31" ht="30" x14ac:dyDescent="0.25">
      <c r="A359" s="141">
        <f t="shared" si="10"/>
        <v>346</v>
      </c>
      <c r="B359" s="142">
        <f t="shared" si="11"/>
        <v>346</v>
      </c>
      <c r="C359" s="179">
        <v>42986</v>
      </c>
      <c r="D359" s="180">
        <v>0.62288692007187296</v>
      </c>
      <c r="E359" s="142" t="s">
        <v>53</v>
      </c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 t="s">
        <v>53</v>
      </c>
      <c r="X359" s="142"/>
      <c r="Y359" s="142"/>
      <c r="Z359" s="142"/>
      <c r="AA359" s="142" t="s">
        <v>53</v>
      </c>
      <c r="AB359" s="142"/>
      <c r="AC359" s="142"/>
      <c r="AD359" s="142" t="s">
        <v>586</v>
      </c>
      <c r="AE359" s="143"/>
    </row>
    <row r="360" spans="1:31" ht="30" x14ac:dyDescent="0.25">
      <c r="A360" s="141">
        <f t="shared" si="10"/>
        <v>347</v>
      </c>
      <c r="B360" s="142">
        <f t="shared" si="11"/>
        <v>347</v>
      </c>
      <c r="C360" s="179">
        <v>42986</v>
      </c>
      <c r="D360" s="180">
        <v>0.66269089516626412</v>
      </c>
      <c r="E360" s="142" t="s">
        <v>53</v>
      </c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 t="s">
        <v>53</v>
      </c>
      <c r="X360" s="142"/>
      <c r="Y360" s="142"/>
      <c r="Z360" s="142"/>
      <c r="AA360" s="142" t="s">
        <v>53</v>
      </c>
      <c r="AB360" s="142"/>
      <c r="AC360" s="142"/>
      <c r="AD360" s="142" t="s">
        <v>586</v>
      </c>
      <c r="AE360" s="143"/>
    </row>
    <row r="361" spans="1:31" ht="30" x14ac:dyDescent="0.25">
      <c r="A361" s="141">
        <f t="shared" si="10"/>
        <v>348</v>
      </c>
      <c r="B361" s="142">
        <f t="shared" si="11"/>
        <v>348</v>
      </c>
      <c r="C361" s="179">
        <v>42990</v>
      </c>
      <c r="D361" s="180">
        <v>0.34797787407366831</v>
      </c>
      <c r="E361" s="142" t="s">
        <v>53</v>
      </c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 t="s">
        <v>53</v>
      </c>
      <c r="X361" s="142"/>
      <c r="Y361" s="142"/>
      <c r="Z361" s="142"/>
      <c r="AA361" s="142" t="s">
        <v>53</v>
      </c>
      <c r="AB361" s="142"/>
      <c r="AC361" s="142"/>
      <c r="AD361" s="142" t="s">
        <v>586</v>
      </c>
      <c r="AE361" s="143"/>
    </row>
    <row r="362" spans="1:31" ht="30" x14ac:dyDescent="0.25">
      <c r="A362" s="141">
        <f t="shared" si="10"/>
        <v>349</v>
      </c>
      <c r="B362" s="142">
        <f t="shared" si="11"/>
        <v>349</v>
      </c>
      <c r="C362" s="179">
        <v>42990</v>
      </c>
      <c r="D362" s="180">
        <v>0.38811570147557861</v>
      </c>
      <c r="E362" s="142" t="s">
        <v>53</v>
      </c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 t="s">
        <v>53</v>
      </c>
      <c r="X362" s="142"/>
      <c r="Y362" s="142"/>
      <c r="Z362" s="142"/>
      <c r="AA362" s="142" t="s">
        <v>53</v>
      </c>
      <c r="AB362" s="142"/>
      <c r="AC362" s="142"/>
      <c r="AD362" s="142" t="s">
        <v>586</v>
      </c>
      <c r="AE362" s="143"/>
    </row>
    <row r="363" spans="1:31" ht="30" x14ac:dyDescent="0.25">
      <c r="A363" s="141">
        <f t="shared" si="10"/>
        <v>350</v>
      </c>
      <c r="B363" s="142">
        <f t="shared" si="11"/>
        <v>350</v>
      </c>
      <c r="C363" s="179">
        <v>42990</v>
      </c>
      <c r="D363" s="180">
        <v>0.49261066759921923</v>
      </c>
      <c r="E363" s="142" t="s">
        <v>53</v>
      </c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 t="s">
        <v>53</v>
      </c>
      <c r="X363" s="142"/>
      <c r="Y363" s="142"/>
      <c r="Z363" s="142"/>
      <c r="AA363" s="142" t="s">
        <v>53</v>
      </c>
      <c r="AB363" s="142"/>
      <c r="AC363" s="142"/>
      <c r="AD363" s="142" t="s">
        <v>586</v>
      </c>
      <c r="AE363" s="143"/>
    </row>
    <row r="364" spans="1:31" ht="30" x14ac:dyDescent="0.25">
      <c r="A364" s="141">
        <f t="shared" si="10"/>
        <v>351</v>
      </c>
      <c r="B364" s="142">
        <f t="shared" si="11"/>
        <v>351</v>
      </c>
      <c r="C364" s="179">
        <v>42990</v>
      </c>
      <c r="D364" s="180">
        <v>0.56623842592592599</v>
      </c>
      <c r="E364" s="142" t="s">
        <v>53</v>
      </c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 t="s">
        <v>53</v>
      </c>
      <c r="X364" s="142"/>
      <c r="Y364" s="142"/>
      <c r="Z364" s="142"/>
      <c r="AA364" s="142" t="s">
        <v>53</v>
      </c>
      <c r="AB364" s="142"/>
      <c r="AC364" s="142"/>
      <c r="AD364" s="142" t="s">
        <v>586</v>
      </c>
      <c r="AE364" s="143"/>
    </row>
    <row r="365" spans="1:31" ht="30" x14ac:dyDescent="0.25">
      <c r="A365" s="141">
        <f t="shared" si="10"/>
        <v>352</v>
      </c>
      <c r="B365" s="142">
        <f t="shared" si="11"/>
        <v>352</v>
      </c>
      <c r="C365" s="179">
        <v>42990</v>
      </c>
      <c r="D365" s="180">
        <v>0.6906593940041017</v>
      </c>
      <c r="E365" s="142" t="s">
        <v>53</v>
      </c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 t="s">
        <v>53</v>
      </c>
      <c r="X365" s="142"/>
      <c r="Y365" s="142"/>
      <c r="Z365" s="142"/>
      <c r="AA365" s="142" t="s">
        <v>53</v>
      </c>
      <c r="AB365" s="142"/>
      <c r="AC365" s="142"/>
      <c r="AD365" s="142" t="s">
        <v>586</v>
      </c>
      <c r="AE365" s="143"/>
    </row>
    <row r="366" spans="1:31" ht="30" x14ac:dyDescent="0.25">
      <c r="A366" s="141">
        <f t="shared" si="10"/>
        <v>353</v>
      </c>
      <c r="B366" s="142">
        <f t="shared" si="11"/>
        <v>353</v>
      </c>
      <c r="C366" s="179">
        <v>42991</v>
      </c>
      <c r="D366" s="180">
        <v>0.38402389667862785</v>
      </c>
      <c r="E366" s="142" t="s">
        <v>53</v>
      </c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 t="s">
        <v>53</v>
      </c>
      <c r="X366" s="142"/>
      <c r="Y366" s="142"/>
      <c r="Z366" s="142"/>
      <c r="AA366" s="142" t="s">
        <v>53</v>
      </c>
      <c r="AB366" s="142"/>
      <c r="AC366" s="142"/>
      <c r="AD366" s="142" t="s">
        <v>586</v>
      </c>
      <c r="AE366" s="143"/>
    </row>
    <row r="367" spans="1:31" ht="30" x14ac:dyDescent="0.25">
      <c r="A367" s="141">
        <f t="shared" si="10"/>
        <v>354</v>
      </c>
      <c r="B367" s="142">
        <f t="shared" si="11"/>
        <v>354</v>
      </c>
      <c r="C367" s="179">
        <v>42991</v>
      </c>
      <c r="D367" s="180">
        <v>0.40845492767248426</v>
      </c>
      <c r="E367" s="142" t="s">
        <v>53</v>
      </c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 t="s">
        <v>53</v>
      </c>
      <c r="X367" s="142"/>
      <c r="Y367" s="142"/>
      <c r="Z367" s="142"/>
      <c r="AA367" s="142" t="s">
        <v>53</v>
      </c>
      <c r="AB367" s="142"/>
      <c r="AC367" s="142"/>
      <c r="AD367" s="142" t="s">
        <v>586</v>
      </c>
      <c r="AE367" s="143"/>
    </row>
    <row r="368" spans="1:31" ht="30" x14ac:dyDescent="0.25">
      <c r="A368" s="141">
        <f t="shared" si="10"/>
        <v>355</v>
      </c>
      <c r="B368" s="142">
        <f t="shared" si="11"/>
        <v>355</v>
      </c>
      <c r="C368" s="179">
        <v>42991</v>
      </c>
      <c r="D368" s="180">
        <v>0.5468397915422597</v>
      </c>
      <c r="E368" s="142" t="s">
        <v>53</v>
      </c>
      <c r="F368" s="142"/>
      <c r="G368" s="142"/>
      <c r="H368" s="142"/>
      <c r="I368" s="142" t="s">
        <v>53</v>
      </c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 t="s">
        <v>53</v>
      </c>
      <c r="AB368" s="142"/>
      <c r="AC368" s="142"/>
      <c r="AD368" s="142" t="s">
        <v>592</v>
      </c>
      <c r="AE368" s="143"/>
    </row>
    <row r="369" spans="1:31" ht="30" x14ac:dyDescent="0.25">
      <c r="A369" s="141">
        <f t="shared" si="10"/>
        <v>356</v>
      </c>
      <c r="B369" s="142">
        <f t="shared" si="11"/>
        <v>356</v>
      </c>
      <c r="C369" s="179">
        <v>42992</v>
      </c>
      <c r="D369" s="180">
        <v>0.65268819969621727</v>
      </c>
      <c r="E369" s="142" t="s">
        <v>53</v>
      </c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 t="s">
        <v>53</v>
      </c>
      <c r="X369" s="142"/>
      <c r="Y369" s="142"/>
      <c r="Z369" s="142"/>
      <c r="AA369" s="142" t="s">
        <v>53</v>
      </c>
      <c r="AB369" s="142"/>
      <c r="AC369" s="142"/>
      <c r="AD369" s="142" t="s">
        <v>586</v>
      </c>
      <c r="AE369" s="143"/>
    </row>
    <row r="370" spans="1:31" ht="30" x14ac:dyDescent="0.25">
      <c r="A370" s="141">
        <f t="shared" si="10"/>
        <v>357</v>
      </c>
      <c r="B370" s="142">
        <f t="shared" si="11"/>
        <v>357</v>
      </c>
      <c r="C370" s="179">
        <v>42993</v>
      </c>
      <c r="D370" s="180">
        <v>0.39447356765773978</v>
      </c>
      <c r="E370" s="142" t="s">
        <v>53</v>
      </c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 t="s">
        <v>53</v>
      </c>
      <c r="X370" s="142"/>
      <c r="Y370" s="142"/>
      <c r="Z370" s="142"/>
      <c r="AA370" s="142" t="s">
        <v>53</v>
      </c>
      <c r="AB370" s="142"/>
      <c r="AC370" s="142"/>
      <c r="AD370" s="142" t="s">
        <v>586</v>
      </c>
      <c r="AE370" s="143"/>
    </row>
    <row r="371" spans="1:31" ht="30" x14ac:dyDescent="0.25">
      <c r="A371" s="141">
        <f t="shared" si="10"/>
        <v>358</v>
      </c>
      <c r="B371" s="142">
        <f t="shared" si="11"/>
        <v>358</v>
      </c>
      <c r="C371" s="179">
        <v>42993</v>
      </c>
      <c r="D371" s="180">
        <v>0.41955610726593406</v>
      </c>
      <c r="E371" s="142" t="s">
        <v>53</v>
      </c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 t="s">
        <v>53</v>
      </c>
      <c r="X371" s="142"/>
      <c r="Y371" s="142"/>
      <c r="Z371" s="142"/>
      <c r="AA371" s="142" t="s">
        <v>53</v>
      </c>
      <c r="AB371" s="142"/>
      <c r="AC371" s="142"/>
      <c r="AD371" s="142" t="s">
        <v>586</v>
      </c>
      <c r="AE371" s="143"/>
    </row>
    <row r="372" spans="1:31" ht="30" x14ac:dyDescent="0.25">
      <c r="A372" s="141">
        <f t="shared" si="10"/>
        <v>359</v>
      </c>
      <c r="B372" s="142">
        <f t="shared" si="11"/>
        <v>359</v>
      </c>
      <c r="C372" s="179">
        <v>42993</v>
      </c>
      <c r="D372" s="180">
        <v>0.49321613630722172</v>
      </c>
      <c r="E372" s="142" t="s">
        <v>53</v>
      </c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 t="s">
        <v>53</v>
      </c>
      <c r="X372" s="142"/>
      <c r="Y372" s="142"/>
      <c r="Z372" s="142"/>
      <c r="AA372" s="142" t="s">
        <v>53</v>
      </c>
      <c r="AB372" s="142"/>
      <c r="AC372" s="142"/>
      <c r="AD372" s="142" t="s">
        <v>586</v>
      </c>
      <c r="AE372" s="143"/>
    </row>
    <row r="373" spans="1:31" ht="30" x14ac:dyDescent="0.25">
      <c r="A373" s="141">
        <f t="shared" si="10"/>
        <v>360</v>
      </c>
      <c r="B373" s="142">
        <f t="shared" si="11"/>
        <v>360</v>
      </c>
      <c r="C373" s="179">
        <v>42993</v>
      </c>
      <c r="D373" s="180">
        <v>0.55327787191597688</v>
      </c>
      <c r="E373" s="142" t="s">
        <v>53</v>
      </c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 t="s">
        <v>53</v>
      </c>
      <c r="X373" s="142"/>
      <c r="Y373" s="142"/>
      <c r="Z373" s="142"/>
      <c r="AA373" s="142" t="s">
        <v>53</v>
      </c>
      <c r="AB373" s="142"/>
      <c r="AC373" s="142"/>
      <c r="AD373" s="142" t="s">
        <v>586</v>
      </c>
      <c r="AE373" s="143"/>
    </row>
    <row r="374" spans="1:31" ht="30" x14ac:dyDescent="0.25">
      <c r="A374" s="141">
        <f t="shared" si="10"/>
        <v>361</v>
      </c>
      <c r="B374" s="142">
        <f t="shared" si="11"/>
        <v>361</v>
      </c>
      <c r="C374" s="179">
        <v>42993</v>
      </c>
      <c r="D374" s="180">
        <v>0.55577546296296299</v>
      </c>
      <c r="E374" s="142" t="s">
        <v>53</v>
      </c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 t="s">
        <v>53</v>
      </c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 t="s">
        <v>53</v>
      </c>
      <c r="AB374" s="142"/>
      <c r="AC374" s="142"/>
      <c r="AD374" s="142" t="s">
        <v>587</v>
      </c>
      <c r="AE374" s="143"/>
    </row>
    <row r="375" spans="1:31" ht="30" x14ac:dyDescent="0.25">
      <c r="A375" s="141">
        <f t="shared" si="10"/>
        <v>362</v>
      </c>
      <c r="B375" s="142">
        <f t="shared" si="11"/>
        <v>362</v>
      </c>
      <c r="C375" s="179">
        <v>42993</v>
      </c>
      <c r="D375" s="180">
        <v>0.58136574074074077</v>
      </c>
      <c r="E375" s="142" t="s">
        <v>53</v>
      </c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 t="s">
        <v>53</v>
      </c>
      <c r="X375" s="142"/>
      <c r="Y375" s="142"/>
      <c r="Z375" s="142"/>
      <c r="AA375" s="142" t="s">
        <v>53</v>
      </c>
      <c r="AB375" s="142"/>
      <c r="AC375" s="142"/>
      <c r="AD375" s="142" t="s">
        <v>586</v>
      </c>
      <c r="AE375" s="143"/>
    </row>
    <row r="376" spans="1:31" ht="30" x14ac:dyDescent="0.25">
      <c r="A376" s="141">
        <f t="shared" si="10"/>
        <v>363</v>
      </c>
      <c r="B376" s="142">
        <f t="shared" si="11"/>
        <v>363</v>
      </c>
      <c r="C376" s="179">
        <v>42993</v>
      </c>
      <c r="D376" s="180">
        <v>0.65588693044683366</v>
      </c>
      <c r="E376" s="142" t="s">
        <v>53</v>
      </c>
      <c r="F376" s="142"/>
      <c r="G376" s="142"/>
      <c r="H376" s="142"/>
      <c r="I376" s="142" t="s">
        <v>53</v>
      </c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 t="s">
        <v>53</v>
      </c>
      <c r="AB376" s="142"/>
      <c r="AC376" s="142"/>
      <c r="AD376" s="142" t="s">
        <v>592</v>
      </c>
      <c r="AE376" s="143"/>
    </row>
    <row r="377" spans="1:31" ht="30" x14ac:dyDescent="0.25">
      <c r="A377" s="141">
        <f t="shared" si="10"/>
        <v>364</v>
      </c>
      <c r="B377" s="142">
        <f t="shared" si="11"/>
        <v>364</v>
      </c>
      <c r="C377" s="179">
        <v>42996</v>
      </c>
      <c r="D377" s="180">
        <v>0.46761574074074069</v>
      </c>
      <c r="E377" s="142" t="s">
        <v>53</v>
      </c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 t="s">
        <v>53</v>
      </c>
      <c r="X377" s="142"/>
      <c r="Y377" s="142"/>
      <c r="Z377" s="142"/>
      <c r="AA377" s="142" t="s">
        <v>53</v>
      </c>
      <c r="AB377" s="142"/>
      <c r="AC377" s="142"/>
      <c r="AD377" s="142" t="s">
        <v>586</v>
      </c>
      <c r="AE377" s="143"/>
    </row>
    <row r="378" spans="1:31" ht="30" x14ac:dyDescent="0.25">
      <c r="A378" s="141">
        <f t="shared" si="10"/>
        <v>365</v>
      </c>
      <c r="B378" s="142">
        <f t="shared" si="11"/>
        <v>365</v>
      </c>
      <c r="C378" s="179">
        <v>42996</v>
      </c>
      <c r="D378" s="180">
        <v>0.49965448062451007</v>
      </c>
      <c r="E378" s="142" t="s">
        <v>53</v>
      </c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 t="s">
        <v>53</v>
      </c>
      <c r="X378" s="142"/>
      <c r="Y378" s="142"/>
      <c r="Z378" s="142"/>
      <c r="AA378" s="142" t="s">
        <v>53</v>
      </c>
      <c r="AB378" s="142"/>
      <c r="AC378" s="142"/>
      <c r="AD378" s="142" t="s">
        <v>586</v>
      </c>
      <c r="AE378" s="143"/>
    </row>
    <row r="379" spans="1:31" ht="30" x14ac:dyDescent="0.25">
      <c r="A379" s="141">
        <f t="shared" si="10"/>
        <v>366</v>
      </c>
      <c r="B379" s="142">
        <f t="shared" si="11"/>
        <v>366</v>
      </c>
      <c r="C379" s="179">
        <v>42996</v>
      </c>
      <c r="D379" s="180">
        <v>0.64494144964526656</v>
      </c>
      <c r="E379" s="142" t="s">
        <v>53</v>
      </c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 t="s">
        <v>53</v>
      </c>
      <c r="X379" s="142"/>
      <c r="Y379" s="142"/>
      <c r="Z379" s="142"/>
      <c r="AA379" s="142" t="s">
        <v>53</v>
      </c>
      <c r="AB379" s="142"/>
      <c r="AC379" s="142"/>
      <c r="AD379" s="142" t="s">
        <v>586</v>
      </c>
      <c r="AE379" s="143"/>
    </row>
    <row r="380" spans="1:31" ht="30" x14ac:dyDescent="0.25">
      <c r="A380" s="141">
        <f t="shared" si="10"/>
        <v>367</v>
      </c>
      <c r="B380" s="142">
        <f t="shared" si="11"/>
        <v>367</v>
      </c>
      <c r="C380" s="179">
        <v>42999</v>
      </c>
      <c r="D380" s="180">
        <v>0.36911404287242894</v>
      </c>
      <c r="E380" s="142" t="s">
        <v>53</v>
      </c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 t="s">
        <v>53</v>
      </c>
      <c r="X380" s="142"/>
      <c r="Y380" s="142"/>
      <c r="Z380" s="142"/>
      <c r="AA380" s="142" t="s">
        <v>53</v>
      </c>
      <c r="AB380" s="142"/>
      <c r="AC380" s="142"/>
      <c r="AD380" s="142" t="s">
        <v>586</v>
      </c>
      <c r="AE380" s="143"/>
    </row>
    <row r="381" spans="1:31" ht="30" x14ac:dyDescent="0.25">
      <c r="A381" s="141">
        <f t="shared" si="10"/>
        <v>368</v>
      </c>
      <c r="B381" s="142">
        <f t="shared" si="11"/>
        <v>368</v>
      </c>
      <c r="C381" s="179">
        <v>42999</v>
      </c>
      <c r="D381" s="180">
        <v>0.3772481681144576</v>
      </c>
      <c r="E381" s="142" t="s">
        <v>53</v>
      </c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 t="s">
        <v>53</v>
      </c>
      <c r="X381" s="142"/>
      <c r="Y381" s="142"/>
      <c r="Z381" s="142"/>
      <c r="AA381" s="142" t="s">
        <v>53</v>
      </c>
      <c r="AB381" s="142"/>
      <c r="AC381" s="142"/>
      <c r="AD381" s="142" t="s">
        <v>586</v>
      </c>
      <c r="AE381" s="143"/>
    </row>
    <row r="382" spans="1:31" ht="30" x14ac:dyDescent="0.25">
      <c r="A382" s="141">
        <f t="shared" si="10"/>
        <v>369</v>
      </c>
      <c r="B382" s="142">
        <f t="shared" si="11"/>
        <v>369</v>
      </c>
      <c r="C382" s="179">
        <v>42999</v>
      </c>
      <c r="D382" s="180">
        <v>0.46598271723237561</v>
      </c>
      <c r="E382" s="142" t="s">
        <v>53</v>
      </c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 t="s">
        <v>53</v>
      </c>
      <c r="X382" s="142"/>
      <c r="Y382" s="142"/>
      <c r="Z382" s="142"/>
      <c r="AA382" s="142" t="s">
        <v>53</v>
      </c>
      <c r="AB382" s="142"/>
      <c r="AC382" s="142"/>
      <c r="AD382" s="142" t="s">
        <v>586</v>
      </c>
      <c r="AE382" s="143"/>
    </row>
    <row r="383" spans="1:31" ht="30" x14ac:dyDescent="0.25">
      <c r="A383" s="141">
        <f t="shared" si="10"/>
        <v>370</v>
      </c>
      <c r="B383" s="142">
        <f t="shared" si="11"/>
        <v>370</v>
      </c>
      <c r="C383" s="179">
        <v>42999</v>
      </c>
      <c r="D383" s="180">
        <v>0.47323131196153312</v>
      </c>
      <c r="E383" s="142" t="s">
        <v>53</v>
      </c>
      <c r="F383" s="142"/>
      <c r="G383" s="142"/>
      <c r="H383" s="142"/>
      <c r="I383" s="142" t="s">
        <v>53</v>
      </c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 t="s">
        <v>53</v>
      </c>
      <c r="AB383" s="142"/>
      <c r="AC383" s="142"/>
      <c r="AD383" s="142" t="s">
        <v>592</v>
      </c>
      <c r="AE383" s="143"/>
    </row>
    <row r="384" spans="1:31" ht="30" x14ac:dyDescent="0.25">
      <c r="A384" s="141">
        <f t="shared" si="10"/>
        <v>371</v>
      </c>
      <c r="B384" s="142">
        <f t="shared" si="11"/>
        <v>371</v>
      </c>
      <c r="C384" s="179">
        <v>42999</v>
      </c>
      <c r="D384" s="180">
        <v>0.47838417949479495</v>
      </c>
      <c r="E384" s="142" t="s">
        <v>53</v>
      </c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 t="s">
        <v>53</v>
      </c>
      <c r="X384" s="142"/>
      <c r="Y384" s="142"/>
      <c r="Z384" s="142"/>
      <c r="AA384" s="142" t="s">
        <v>53</v>
      </c>
      <c r="AB384" s="142"/>
      <c r="AC384" s="142"/>
      <c r="AD384" s="142" t="s">
        <v>586</v>
      </c>
      <c r="AE384" s="143"/>
    </row>
    <row r="385" spans="1:31" ht="30" x14ac:dyDescent="0.25">
      <c r="A385" s="141">
        <f t="shared" si="10"/>
        <v>372</v>
      </c>
      <c r="B385" s="142">
        <f t="shared" si="11"/>
        <v>372</v>
      </c>
      <c r="C385" s="179">
        <v>43003</v>
      </c>
      <c r="D385" s="180">
        <v>0.4437778513832229</v>
      </c>
      <c r="E385" s="142" t="s">
        <v>53</v>
      </c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 t="s">
        <v>53</v>
      </c>
      <c r="X385" s="142"/>
      <c r="Y385" s="142"/>
      <c r="Z385" s="142"/>
      <c r="AA385" s="142" t="s">
        <v>53</v>
      </c>
      <c r="AB385" s="142"/>
      <c r="AC385" s="142"/>
      <c r="AD385" s="142" t="s">
        <v>586</v>
      </c>
      <c r="AE385" s="143"/>
    </row>
    <row r="386" spans="1:31" ht="30" x14ac:dyDescent="0.25">
      <c r="A386" s="141">
        <f t="shared" si="10"/>
        <v>373</v>
      </c>
      <c r="B386" s="142">
        <f t="shared" si="11"/>
        <v>373</v>
      </c>
      <c r="C386" s="179">
        <v>43003</v>
      </c>
      <c r="D386" s="180">
        <v>0.47098015196682075</v>
      </c>
      <c r="E386" s="142" t="s">
        <v>53</v>
      </c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 t="s">
        <v>53</v>
      </c>
      <c r="X386" s="142"/>
      <c r="Y386" s="142"/>
      <c r="Z386" s="142"/>
      <c r="AA386" s="142" t="s">
        <v>53</v>
      </c>
      <c r="AB386" s="142"/>
      <c r="AC386" s="142"/>
      <c r="AD386" s="142" t="s">
        <v>586</v>
      </c>
      <c r="AE386" s="143"/>
    </row>
    <row r="387" spans="1:31" ht="30" x14ac:dyDescent="0.25">
      <c r="A387" s="141">
        <f t="shared" si="10"/>
        <v>374</v>
      </c>
      <c r="B387" s="142">
        <f t="shared" si="11"/>
        <v>374</v>
      </c>
      <c r="C387" s="179">
        <v>43003</v>
      </c>
      <c r="D387" s="180">
        <v>0.58390268403997159</v>
      </c>
      <c r="E387" s="142" t="s">
        <v>53</v>
      </c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 t="s">
        <v>53</v>
      </c>
      <c r="X387" s="142"/>
      <c r="Y387" s="142"/>
      <c r="Z387" s="142"/>
      <c r="AA387" s="142" t="s">
        <v>53</v>
      </c>
      <c r="AB387" s="142"/>
      <c r="AC387" s="142"/>
      <c r="AD387" s="142" t="s">
        <v>586</v>
      </c>
      <c r="AE387" s="143"/>
    </row>
    <row r="388" spans="1:31" ht="30" x14ac:dyDescent="0.25">
      <c r="A388" s="141">
        <f t="shared" si="10"/>
        <v>375</v>
      </c>
      <c r="B388" s="142">
        <f t="shared" si="11"/>
        <v>375</v>
      </c>
      <c r="C388" s="179">
        <v>43004</v>
      </c>
      <c r="D388" s="180">
        <v>0.34480900812137377</v>
      </c>
      <c r="E388" s="142" t="s">
        <v>53</v>
      </c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 t="s">
        <v>53</v>
      </c>
      <c r="X388" s="142"/>
      <c r="Y388" s="142"/>
      <c r="Z388" s="142"/>
      <c r="AA388" s="142" t="s">
        <v>53</v>
      </c>
      <c r="AB388" s="142"/>
      <c r="AC388" s="142"/>
      <c r="AD388" s="142" t="s">
        <v>586</v>
      </c>
      <c r="AE388" s="143"/>
    </row>
    <row r="389" spans="1:31" ht="30" x14ac:dyDescent="0.25">
      <c r="A389" s="141">
        <f t="shared" si="10"/>
        <v>376</v>
      </c>
      <c r="B389" s="142">
        <f t="shared" si="11"/>
        <v>376</v>
      </c>
      <c r="C389" s="179">
        <v>43004</v>
      </c>
      <c r="D389" s="180">
        <v>0.39291842573218982</v>
      </c>
      <c r="E389" s="142" t="s">
        <v>53</v>
      </c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 t="s">
        <v>53</v>
      </c>
      <c r="X389" s="142"/>
      <c r="Y389" s="142"/>
      <c r="Z389" s="142"/>
      <c r="AA389" s="142" t="s">
        <v>53</v>
      </c>
      <c r="AB389" s="142"/>
      <c r="AC389" s="142"/>
      <c r="AD389" s="142" t="s">
        <v>586</v>
      </c>
      <c r="AE389" s="143"/>
    </row>
    <row r="390" spans="1:31" ht="30" x14ac:dyDescent="0.25">
      <c r="A390" s="141">
        <f t="shared" si="10"/>
        <v>377</v>
      </c>
      <c r="B390" s="142">
        <f t="shared" si="11"/>
        <v>377</v>
      </c>
      <c r="C390" s="179">
        <v>43004</v>
      </c>
      <c r="D390" s="180">
        <v>0.45238062219553804</v>
      </c>
      <c r="E390" s="142" t="s">
        <v>53</v>
      </c>
      <c r="F390" s="142"/>
      <c r="G390" s="142"/>
      <c r="H390" s="142"/>
      <c r="I390" s="142" t="s">
        <v>53</v>
      </c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 t="s">
        <v>53</v>
      </c>
      <c r="AB390" s="142"/>
      <c r="AC390" s="142"/>
      <c r="AD390" s="142" t="s">
        <v>592</v>
      </c>
      <c r="AE390" s="143"/>
    </row>
    <row r="391" spans="1:31" ht="30" x14ac:dyDescent="0.25">
      <c r="A391" s="141">
        <f t="shared" si="10"/>
        <v>378</v>
      </c>
      <c r="B391" s="142">
        <f t="shared" si="11"/>
        <v>378</v>
      </c>
      <c r="C391" s="179">
        <v>43005</v>
      </c>
      <c r="D391" s="180">
        <v>0.36345175104854771</v>
      </c>
      <c r="E391" s="142" t="s">
        <v>53</v>
      </c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 t="s">
        <v>53</v>
      </c>
      <c r="X391" s="142"/>
      <c r="Y391" s="142"/>
      <c r="Z391" s="142"/>
      <c r="AA391" s="142" t="s">
        <v>53</v>
      </c>
      <c r="AB391" s="142"/>
      <c r="AC391" s="142"/>
      <c r="AD391" s="142" t="s">
        <v>586</v>
      </c>
      <c r="AE391" s="143"/>
    </row>
    <row r="392" spans="1:31" ht="30" x14ac:dyDescent="0.25">
      <c r="A392" s="141">
        <f t="shared" si="10"/>
        <v>379</v>
      </c>
      <c r="B392" s="142">
        <f t="shared" si="11"/>
        <v>379</v>
      </c>
      <c r="C392" s="179">
        <v>43005</v>
      </c>
      <c r="D392" s="180">
        <v>0.64907097791907709</v>
      </c>
      <c r="E392" s="142" t="s">
        <v>53</v>
      </c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 t="s">
        <v>53</v>
      </c>
      <c r="X392" s="142"/>
      <c r="Y392" s="142"/>
      <c r="Z392" s="142"/>
      <c r="AA392" s="142" t="s">
        <v>53</v>
      </c>
      <c r="AB392" s="142"/>
      <c r="AC392" s="142"/>
      <c r="AD392" s="142" t="s">
        <v>586</v>
      </c>
      <c r="AE392" s="143"/>
    </row>
    <row r="393" spans="1:31" ht="30" x14ac:dyDescent="0.25">
      <c r="A393" s="141">
        <f t="shared" si="10"/>
        <v>380</v>
      </c>
      <c r="B393" s="142">
        <f t="shared" si="11"/>
        <v>380</v>
      </c>
      <c r="C393" s="179">
        <v>43007</v>
      </c>
      <c r="D393" s="180">
        <v>0.34252314814814816</v>
      </c>
      <c r="E393" s="142" t="s">
        <v>53</v>
      </c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 t="s">
        <v>53</v>
      </c>
      <c r="X393" s="142"/>
      <c r="Y393" s="142"/>
      <c r="Z393" s="142"/>
      <c r="AA393" s="142" t="s">
        <v>53</v>
      </c>
      <c r="AB393" s="142"/>
      <c r="AC393" s="142"/>
      <c r="AD393" s="142" t="s">
        <v>586</v>
      </c>
      <c r="AE393" s="143"/>
    </row>
    <row r="394" spans="1:31" ht="30" x14ac:dyDescent="0.25">
      <c r="A394" s="141">
        <f t="shared" si="10"/>
        <v>381</v>
      </c>
      <c r="B394" s="142">
        <f t="shared" si="11"/>
        <v>381</v>
      </c>
      <c r="C394" s="179">
        <v>43007</v>
      </c>
      <c r="D394" s="180">
        <v>0.34637761482916773</v>
      </c>
      <c r="E394" s="142" t="s">
        <v>53</v>
      </c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 t="s">
        <v>53</v>
      </c>
      <c r="X394" s="142"/>
      <c r="Y394" s="142"/>
      <c r="Z394" s="142"/>
      <c r="AA394" s="142" t="s">
        <v>53</v>
      </c>
      <c r="AB394" s="142"/>
      <c r="AC394" s="142"/>
      <c r="AD394" s="142" t="s">
        <v>586</v>
      </c>
      <c r="AE394" s="143"/>
    </row>
    <row r="395" spans="1:31" ht="30" x14ac:dyDescent="0.25">
      <c r="A395" s="141">
        <f t="shared" si="10"/>
        <v>382</v>
      </c>
      <c r="B395" s="142">
        <f t="shared" si="11"/>
        <v>382</v>
      </c>
      <c r="C395" s="179">
        <v>43007</v>
      </c>
      <c r="D395" s="180">
        <v>0.35926250196116616</v>
      </c>
      <c r="E395" s="142" t="s">
        <v>53</v>
      </c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 t="s">
        <v>53</v>
      </c>
      <c r="X395" s="142"/>
      <c r="Y395" s="142"/>
      <c r="Z395" s="142"/>
      <c r="AA395" s="142" t="s">
        <v>53</v>
      </c>
      <c r="AB395" s="142"/>
      <c r="AC395" s="142"/>
      <c r="AD395" s="142" t="s">
        <v>586</v>
      </c>
      <c r="AE395" s="143"/>
    </row>
    <row r="396" spans="1:31" ht="30" x14ac:dyDescent="0.25">
      <c r="A396" s="141">
        <f t="shared" si="10"/>
        <v>383</v>
      </c>
      <c r="B396" s="142">
        <f t="shared" si="11"/>
        <v>383</v>
      </c>
      <c r="C396" s="179">
        <v>43007</v>
      </c>
      <c r="D396" s="180">
        <v>0.40641228195028184</v>
      </c>
      <c r="E396" s="142" t="s">
        <v>53</v>
      </c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 t="s">
        <v>53</v>
      </c>
      <c r="X396" s="142"/>
      <c r="Y396" s="142"/>
      <c r="Z396" s="142"/>
      <c r="AA396" s="142" t="s">
        <v>53</v>
      </c>
      <c r="AB396" s="142"/>
      <c r="AC396" s="142"/>
      <c r="AD396" s="142" t="s">
        <v>586</v>
      </c>
      <c r="AE396" s="143"/>
    </row>
    <row r="397" spans="1:31" ht="30" x14ac:dyDescent="0.25">
      <c r="A397" s="141">
        <f t="shared" si="10"/>
        <v>384</v>
      </c>
      <c r="B397" s="142">
        <f t="shared" si="11"/>
        <v>384</v>
      </c>
      <c r="C397" s="179">
        <v>43007</v>
      </c>
      <c r="D397" s="180">
        <v>0.54827546296296303</v>
      </c>
      <c r="E397" s="142" t="s">
        <v>53</v>
      </c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 t="s">
        <v>53</v>
      </c>
      <c r="X397" s="142"/>
      <c r="Y397" s="142"/>
      <c r="Z397" s="142"/>
      <c r="AA397" s="142" t="s">
        <v>53</v>
      </c>
      <c r="AB397" s="142"/>
      <c r="AC397" s="142"/>
      <c r="AD397" s="142" t="s">
        <v>586</v>
      </c>
      <c r="AE397" s="143"/>
    </row>
    <row r="398" spans="1:31" ht="30" x14ac:dyDescent="0.25">
      <c r="A398" s="141">
        <f t="shared" si="10"/>
        <v>385</v>
      </c>
      <c r="B398" s="142">
        <f t="shared" si="11"/>
        <v>385</v>
      </c>
      <c r="C398" s="179">
        <v>43007</v>
      </c>
      <c r="D398" s="180">
        <v>0.55791666666666673</v>
      </c>
      <c r="E398" s="142" t="s">
        <v>53</v>
      </c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 t="s">
        <v>53</v>
      </c>
      <c r="X398" s="142"/>
      <c r="Y398" s="142"/>
      <c r="Z398" s="142"/>
      <c r="AA398" s="142" t="s">
        <v>53</v>
      </c>
      <c r="AB398" s="142"/>
      <c r="AC398" s="142"/>
      <c r="AD398" s="142" t="s">
        <v>586</v>
      </c>
      <c r="AE398" s="143"/>
    </row>
    <row r="399" spans="1:31" ht="30" x14ac:dyDescent="0.25">
      <c r="A399" s="141">
        <f t="shared" si="10"/>
        <v>386</v>
      </c>
      <c r="B399" s="142">
        <f t="shared" si="11"/>
        <v>386</v>
      </c>
      <c r="C399" s="179">
        <v>43010</v>
      </c>
      <c r="D399" s="180">
        <v>0.62395525230283655</v>
      </c>
      <c r="E399" s="142"/>
      <c r="F399" s="142" t="s">
        <v>53</v>
      </c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 t="s">
        <v>53</v>
      </c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 t="s">
        <v>53</v>
      </c>
      <c r="AB399" s="142"/>
      <c r="AC399" s="142"/>
      <c r="AD399" s="142" t="s">
        <v>587</v>
      </c>
      <c r="AE399" s="143"/>
    </row>
    <row r="400" spans="1:31" ht="30" x14ac:dyDescent="0.25">
      <c r="A400" s="141">
        <f t="shared" ref="A400:A417" si="12">A399+1</f>
        <v>387</v>
      </c>
      <c r="B400" s="142">
        <f t="shared" ref="B400:B417" si="13">B399+1</f>
        <v>387</v>
      </c>
      <c r="C400" s="179">
        <v>43011</v>
      </c>
      <c r="D400" s="180">
        <v>0.62213244494883946</v>
      </c>
      <c r="E400" s="142" t="s">
        <v>53</v>
      </c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 t="s">
        <v>53</v>
      </c>
      <c r="X400" s="142"/>
      <c r="Y400" s="142"/>
      <c r="Z400" s="142"/>
      <c r="AA400" s="142" t="s">
        <v>53</v>
      </c>
      <c r="AB400" s="142"/>
      <c r="AC400" s="142"/>
      <c r="AD400" s="142" t="s">
        <v>586</v>
      </c>
      <c r="AE400" s="143"/>
    </row>
    <row r="401" spans="1:31" ht="30" x14ac:dyDescent="0.25">
      <c r="A401" s="141">
        <f t="shared" si="12"/>
        <v>388</v>
      </c>
      <c r="B401" s="142">
        <f t="shared" si="13"/>
        <v>388</v>
      </c>
      <c r="C401" s="179">
        <v>43012</v>
      </c>
      <c r="D401" s="180">
        <v>0.41474577011829639</v>
      </c>
      <c r="E401" s="142" t="s">
        <v>53</v>
      </c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 t="s">
        <v>53</v>
      </c>
      <c r="X401" s="142"/>
      <c r="Y401" s="142"/>
      <c r="Z401" s="142"/>
      <c r="AA401" s="142" t="s">
        <v>53</v>
      </c>
      <c r="AB401" s="142"/>
      <c r="AC401" s="142"/>
      <c r="AD401" s="142" t="s">
        <v>586</v>
      </c>
      <c r="AE401" s="143"/>
    </row>
    <row r="402" spans="1:31" ht="30" x14ac:dyDescent="0.25">
      <c r="A402" s="141">
        <f t="shared" si="12"/>
        <v>389</v>
      </c>
      <c r="B402" s="142">
        <f t="shared" si="13"/>
        <v>389</v>
      </c>
      <c r="C402" s="179">
        <v>43012</v>
      </c>
      <c r="D402" s="180">
        <v>0.48336513971032136</v>
      </c>
      <c r="E402" s="142" t="s">
        <v>53</v>
      </c>
      <c r="F402" s="142"/>
      <c r="G402" s="142"/>
      <c r="H402" s="142"/>
      <c r="I402" s="142" t="s">
        <v>53</v>
      </c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 t="s">
        <v>53</v>
      </c>
      <c r="AB402" s="142"/>
      <c r="AC402" s="142"/>
      <c r="AD402" s="142" t="s">
        <v>592</v>
      </c>
      <c r="AE402" s="143"/>
    </row>
    <row r="403" spans="1:31" ht="30" x14ac:dyDescent="0.25">
      <c r="A403" s="141">
        <f t="shared" si="12"/>
        <v>390</v>
      </c>
      <c r="B403" s="142">
        <f t="shared" si="13"/>
        <v>390</v>
      </c>
      <c r="C403" s="179">
        <v>43012</v>
      </c>
      <c r="D403" s="180">
        <v>0.59384193367893157</v>
      </c>
      <c r="E403" s="142" t="s">
        <v>53</v>
      </c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 t="s">
        <v>53</v>
      </c>
      <c r="X403" s="142"/>
      <c r="Y403" s="142"/>
      <c r="Z403" s="142"/>
      <c r="AA403" s="142" t="s">
        <v>53</v>
      </c>
      <c r="AB403" s="142"/>
      <c r="AC403" s="142"/>
      <c r="AD403" s="142" t="s">
        <v>586</v>
      </c>
      <c r="AE403" s="143"/>
    </row>
    <row r="404" spans="1:31" ht="30" x14ac:dyDescent="0.25">
      <c r="A404" s="141">
        <f t="shared" si="12"/>
        <v>391</v>
      </c>
      <c r="B404" s="142">
        <f t="shared" si="13"/>
        <v>391</v>
      </c>
      <c r="C404" s="179">
        <v>43014</v>
      </c>
      <c r="D404" s="180">
        <v>0.43978785057579661</v>
      </c>
      <c r="E404" s="142" t="s">
        <v>53</v>
      </c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 t="s">
        <v>53</v>
      </c>
      <c r="X404" s="142"/>
      <c r="Y404" s="142"/>
      <c r="Z404" s="142"/>
      <c r="AA404" s="142" t="s">
        <v>53</v>
      </c>
      <c r="AB404" s="142"/>
      <c r="AC404" s="142"/>
      <c r="AD404" s="142" t="s">
        <v>586</v>
      </c>
      <c r="AE404" s="143"/>
    </row>
    <row r="405" spans="1:31" ht="30" x14ac:dyDescent="0.25">
      <c r="A405" s="141">
        <f t="shared" si="12"/>
        <v>392</v>
      </c>
      <c r="B405" s="142">
        <f t="shared" si="13"/>
        <v>392</v>
      </c>
      <c r="C405" s="179">
        <v>43014</v>
      </c>
      <c r="D405" s="180">
        <v>0.57366895702161724</v>
      </c>
      <c r="E405" s="142" t="s">
        <v>53</v>
      </c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 t="s">
        <v>53</v>
      </c>
      <c r="X405" s="142"/>
      <c r="Y405" s="142"/>
      <c r="Z405" s="142"/>
      <c r="AA405" s="142" t="s">
        <v>53</v>
      </c>
      <c r="AB405" s="142"/>
      <c r="AC405" s="142"/>
      <c r="AD405" s="142" t="s">
        <v>586</v>
      </c>
      <c r="AE405" s="143"/>
    </row>
    <row r="406" spans="1:31" ht="30" x14ac:dyDescent="0.25">
      <c r="A406" s="141">
        <f t="shared" si="12"/>
        <v>393</v>
      </c>
      <c r="B406" s="142">
        <f t="shared" si="13"/>
        <v>393</v>
      </c>
      <c r="C406" s="179">
        <v>43014</v>
      </c>
      <c r="D406" s="180">
        <v>0.67625000000000002</v>
      </c>
      <c r="E406" s="142" t="s">
        <v>53</v>
      </c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 t="s">
        <v>53</v>
      </c>
      <c r="X406" s="142"/>
      <c r="Y406" s="142"/>
      <c r="Z406" s="142"/>
      <c r="AA406" s="142" t="s">
        <v>53</v>
      </c>
      <c r="AB406" s="142"/>
      <c r="AC406" s="142"/>
      <c r="AD406" s="142" t="s">
        <v>586</v>
      </c>
      <c r="AE406" s="143"/>
    </row>
    <row r="407" spans="1:31" ht="30" x14ac:dyDescent="0.25">
      <c r="A407" s="141">
        <f t="shared" si="12"/>
        <v>394</v>
      </c>
      <c r="B407" s="142">
        <f t="shared" si="13"/>
        <v>394</v>
      </c>
      <c r="C407" s="179">
        <v>43014</v>
      </c>
      <c r="D407" s="180">
        <v>0.69092508309192402</v>
      </c>
      <c r="E407" s="142" t="s">
        <v>53</v>
      </c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 t="s">
        <v>53</v>
      </c>
      <c r="X407" s="142"/>
      <c r="Y407" s="142"/>
      <c r="Z407" s="142"/>
      <c r="AA407" s="142" t="s">
        <v>53</v>
      </c>
      <c r="AB407" s="142"/>
      <c r="AC407" s="142"/>
      <c r="AD407" s="142" t="s">
        <v>586</v>
      </c>
      <c r="AE407" s="143"/>
    </row>
    <row r="408" spans="1:31" ht="30" x14ac:dyDescent="0.25">
      <c r="A408" s="141">
        <f t="shared" si="12"/>
        <v>395</v>
      </c>
      <c r="B408" s="142">
        <f t="shared" si="13"/>
        <v>395</v>
      </c>
      <c r="C408" s="179">
        <v>43018</v>
      </c>
      <c r="D408" s="180">
        <v>0.38479718472795421</v>
      </c>
      <c r="E408" s="142" t="s">
        <v>53</v>
      </c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 t="s">
        <v>53</v>
      </c>
      <c r="X408" s="142"/>
      <c r="Y408" s="142"/>
      <c r="Z408" s="142"/>
      <c r="AA408" s="142" t="s">
        <v>53</v>
      </c>
      <c r="AB408" s="142"/>
      <c r="AC408" s="142"/>
      <c r="AD408" s="142" t="s">
        <v>586</v>
      </c>
      <c r="AE408" s="143"/>
    </row>
    <row r="409" spans="1:31" ht="30" x14ac:dyDescent="0.25">
      <c r="A409" s="141">
        <f t="shared" si="12"/>
        <v>396</v>
      </c>
      <c r="B409" s="142">
        <f t="shared" si="13"/>
        <v>396</v>
      </c>
      <c r="C409" s="179">
        <v>43018</v>
      </c>
      <c r="D409" s="180">
        <v>0.60156038728228167</v>
      </c>
      <c r="E409" s="142" t="s">
        <v>53</v>
      </c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 t="s">
        <v>53</v>
      </c>
      <c r="X409" s="142"/>
      <c r="Y409" s="142"/>
      <c r="Z409" s="142"/>
      <c r="AA409" s="142" t="s">
        <v>53</v>
      </c>
      <c r="AB409" s="142"/>
      <c r="AC409" s="142"/>
      <c r="AD409" s="142" t="s">
        <v>586</v>
      </c>
      <c r="AE409" s="143"/>
    </row>
    <row r="410" spans="1:31" ht="30" x14ac:dyDescent="0.25">
      <c r="A410" s="141">
        <f t="shared" si="12"/>
        <v>397</v>
      </c>
      <c r="B410" s="142">
        <f t="shared" si="13"/>
        <v>397</v>
      </c>
      <c r="C410" s="179">
        <v>43019</v>
      </c>
      <c r="D410" s="180">
        <v>0.44532663630444858</v>
      </c>
      <c r="E410" s="142" t="s">
        <v>53</v>
      </c>
      <c r="F410" s="142"/>
      <c r="G410" s="142"/>
      <c r="H410" s="142"/>
      <c r="I410" s="142" t="s">
        <v>53</v>
      </c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 t="s">
        <v>53</v>
      </c>
      <c r="AB410" s="142"/>
      <c r="AC410" s="142"/>
      <c r="AD410" s="142" t="s">
        <v>592</v>
      </c>
      <c r="AE410" s="143"/>
    </row>
    <row r="411" spans="1:31" ht="30" x14ac:dyDescent="0.25">
      <c r="A411" s="141">
        <f t="shared" si="12"/>
        <v>398</v>
      </c>
      <c r="B411" s="142">
        <f t="shared" si="13"/>
        <v>398</v>
      </c>
      <c r="C411" s="179">
        <v>43021</v>
      </c>
      <c r="D411" s="180">
        <v>0.59436251931215911</v>
      </c>
      <c r="E411" s="142" t="s">
        <v>53</v>
      </c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 t="s">
        <v>53</v>
      </c>
      <c r="X411" s="142"/>
      <c r="Y411" s="142"/>
      <c r="Z411" s="142"/>
      <c r="AA411" s="142" t="s">
        <v>53</v>
      </c>
      <c r="AB411" s="142"/>
      <c r="AC411" s="142"/>
      <c r="AD411" s="142" t="s">
        <v>586</v>
      </c>
      <c r="AE411" s="143"/>
    </row>
    <row r="412" spans="1:31" ht="30" x14ac:dyDescent="0.25">
      <c r="A412" s="141">
        <f t="shared" si="12"/>
        <v>399</v>
      </c>
      <c r="B412" s="142">
        <f t="shared" si="13"/>
        <v>399</v>
      </c>
      <c r="C412" s="179">
        <v>43024</v>
      </c>
      <c r="D412" s="180">
        <v>0.34853224580069958</v>
      </c>
      <c r="E412" s="142" t="s">
        <v>53</v>
      </c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 t="s">
        <v>53</v>
      </c>
      <c r="X412" s="142"/>
      <c r="Y412" s="142"/>
      <c r="Z412" s="142"/>
      <c r="AA412" s="142" t="s">
        <v>53</v>
      </c>
      <c r="AB412" s="142"/>
      <c r="AC412" s="142"/>
      <c r="AD412" s="142" t="s">
        <v>586</v>
      </c>
      <c r="AE412" s="143"/>
    </row>
    <row r="413" spans="1:31" ht="30" x14ac:dyDescent="0.25">
      <c r="A413" s="141">
        <f t="shared" si="12"/>
        <v>400</v>
      </c>
      <c r="B413" s="142">
        <f t="shared" si="13"/>
        <v>400</v>
      </c>
      <c r="C413" s="179">
        <v>43024</v>
      </c>
      <c r="D413" s="180">
        <v>0.36490947363739118</v>
      </c>
      <c r="E413" s="142" t="s">
        <v>53</v>
      </c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 t="s">
        <v>53</v>
      </c>
      <c r="X413" s="142"/>
      <c r="Y413" s="142"/>
      <c r="Z413" s="142"/>
      <c r="AA413" s="142" t="s">
        <v>53</v>
      </c>
      <c r="AB413" s="142"/>
      <c r="AC413" s="142"/>
      <c r="AD413" s="142" t="s">
        <v>586</v>
      </c>
      <c r="AE413" s="143"/>
    </row>
    <row r="414" spans="1:31" ht="30" x14ac:dyDescent="0.25">
      <c r="A414" s="141">
        <f t="shared" si="12"/>
        <v>401</v>
      </c>
      <c r="B414" s="142">
        <f t="shared" si="13"/>
        <v>401</v>
      </c>
      <c r="C414" s="179">
        <v>43024</v>
      </c>
      <c r="D414" s="180">
        <v>0.37294045223504652</v>
      </c>
      <c r="E414" s="142" t="s">
        <v>53</v>
      </c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 t="s">
        <v>53</v>
      </c>
      <c r="X414" s="142"/>
      <c r="Y414" s="142"/>
      <c r="Z414" s="142"/>
      <c r="AA414" s="142" t="s">
        <v>53</v>
      </c>
      <c r="AB414" s="142"/>
      <c r="AC414" s="142"/>
      <c r="AD414" s="142" t="s">
        <v>586</v>
      </c>
      <c r="AE414" s="143"/>
    </row>
    <row r="415" spans="1:31" ht="30" x14ac:dyDescent="0.25">
      <c r="A415" s="141">
        <f t="shared" si="12"/>
        <v>402</v>
      </c>
      <c r="B415" s="142">
        <f t="shared" si="13"/>
        <v>402</v>
      </c>
      <c r="C415" s="179">
        <v>43024</v>
      </c>
      <c r="D415" s="180">
        <v>0.39206806557166146</v>
      </c>
      <c r="E415" s="142" t="s">
        <v>53</v>
      </c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 t="s">
        <v>53</v>
      </c>
      <c r="X415" s="142"/>
      <c r="Y415" s="142"/>
      <c r="Z415" s="142"/>
      <c r="AA415" s="142" t="s">
        <v>53</v>
      </c>
      <c r="AB415" s="142"/>
      <c r="AC415" s="142"/>
      <c r="AD415" s="142" t="s">
        <v>586</v>
      </c>
      <c r="AE415" s="143"/>
    </row>
    <row r="416" spans="1:31" ht="30" x14ac:dyDescent="0.25">
      <c r="A416" s="141">
        <f t="shared" si="12"/>
        <v>403</v>
      </c>
      <c r="B416" s="142">
        <f t="shared" si="13"/>
        <v>403</v>
      </c>
      <c r="C416" s="179">
        <v>43024</v>
      </c>
      <c r="D416" s="180">
        <v>0.44826728478529293</v>
      </c>
      <c r="E416" s="142" t="s">
        <v>53</v>
      </c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 t="s">
        <v>53</v>
      </c>
      <c r="X416" s="142"/>
      <c r="Y416" s="142"/>
      <c r="Z416" s="142"/>
      <c r="AA416" s="142" t="s">
        <v>53</v>
      </c>
      <c r="AB416" s="142"/>
      <c r="AC416" s="142"/>
      <c r="AD416" s="142" t="s">
        <v>586</v>
      </c>
      <c r="AE416" s="143"/>
    </row>
    <row r="417" spans="1:31" ht="30" x14ac:dyDescent="0.25">
      <c r="A417" s="141">
        <f t="shared" si="12"/>
        <v>404</v>
      </c>
      <c r="B417" s="142">
        <f t="shared" si="13"/>
        <v>404</v>
      </c>
      <c r="C417" s="179">
        <v>43025</v>
      </c>
      <c r="D417" s="180">
        <v>0.44977761305283637</v>
      </c>
      <c r="E417" s="142" t="s">
        <v>53</v>
      </c>
      <c r="F417" s="142"/>
      <c r="G417" s="142"/>
      <c r="H417" s="142"/>
      <c r="I417" s="142" t="s">
        <v>53</v>
      </c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 t="s">
        <v>53</v>
      </c>
      <c r="AB417" s="142"/>
      <c r="AC417" s="142"/>
      <c r="AD417" s="142" t="s">
        <v>592</v>
      </c>
      <c r="AE417" s="143"/>
    </row>
    <row r="418" spans="1:31" ht="30" x14ac:dyDescent="0.25">
      <c r="A418" s="141">
        <f t="shared" ref="A418:A481" si="14">A417+1</f>
        <v>405</v>
      </c>
      <c r="B418" s="142">
        <f t="shared" ref="B418:B481" si="15">B417+1</f>
        <v>405</v>
      </c>
      <c r="C418" s="179">
        <v>43026</v>
      </c>
      <c r="D418" s="180">
        <v>0.61712908117859167</v>
      </c>
      <c r="E418" s="142" t="s">
        <v>53</v>
      </c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 t="s">
        <v>53</v>
      </c>
      <c r="X418" s="142"/>
      <c r="Y418" s="142"/>
      <c r="Z418" s="142"/>
      <c r="AA418" s="142" t="s">
        <v>53</v>
      </c>
      <c r="AB418" s="142"/>
      <c r="AC418" s="142"/>
      <c r="AD418" s="142" t="s">
        <v>586</v>
      </c>
      <c r="AE418" s="143"/>
    </row>
    <row r="419" spans="1:31" ht="30" x14ac:dyDescent="0.25">
      <c r="A419" s="141">
        <f t="shared" si="14"/>
        <v>406</v>
      </c>
      <c r="B419" s="142">
        <f t="shared" si="15"/>
        <v>406</v>
      </c>
      <c r="C419" s="179">
        <v>43027</v>
      </c>
      <c r="D419" s="180">
        <v>0.42498415957773666</v>
      </c>
      <c r="E419" s="142" t="s">
        <v>53</v>
      </c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 t="s">
        <v>53</v>
      </c>
      <c r="X419" s="142"/>
      <c r="Y419" s="142"/>
      <c r="Z419" s="142"/>
      <c r="AA419" s="142" t="s">
        <v>53</v>
      </c>
      <c r="AB419" s="142"/>
      <c r="AC419" s="142"/>
      <c r="AD419" s="142" t="s">
        <v>586</v>
      </c>
      <c r="AE419" s="143"/>
    </row>
    <row r="420" spans="1:31" ht="30" x14ac:dyDescent="0.25">
      <c r="A420" s="141">
        <f t="shared" si="14"/>
        <v>407</v>
      </c>
      <c r="B420" s="142">
        <f t="shared" si="15"/>
        <v>407</v>
      </c>
      <c r="C420" s="179">
        <v>43027</v>
      </c>
      <c r="D420" s="180">
        <v>0.67304269672809725</v>
      </c>
      <c r="E420" s="142" t="s">
        <v>53</v>
      </c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 t="s">
        <v>53</v>
      </c>
      <c r="X420" s="142"/>
      <c r="Y420" s="142"/>
      <c r="Z420" s="142"/>
      <c r="AA420" s="142" t="s">
        <v>53</v>
      </c>
      <c r="AB420" s="142"/>
      <c r="AC420" s="142"/>
      <c r="AD420" s="142" t="s">
        <v>586</v>
      </c>
      <c r="AE420" s="143"/>
    </row>
    <row r="421" spans="1:31" ht="30" x14ac:dyDescent="0.25">
      <c r="A421" s="141">
        <f t="shared" si="14"/>
        <v>408</v>
      </c>
      <c r="B421" s="142">
        <f t="shared" si="15"/>
        <v>408</v>
      </c>
      <c r="C421" s="179">
        <v>43031</v>
      </c>
      <c r="D421" s="180">
        <v>0.55312246257091935</v>
      </c>
      <c r="E421" s="142" t="s">
        <v>53</v>
      </c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 t="s">
        <v>53</v>
      </c>
      <c r="X421" s="142"/>
      <c r="Y421" s="142"/>
      <c r="Z421" s="142"/>
      <c r="AA421" s="142" t="s">
        <v>53</v>
      </c>
      <c r="AB421" s="142"/>
      <c r="AC421" s="142"/>
      <c r="AD421" s="142" t="s">
        <v>586</v>
      </c>
      <c r="AE421" s="143"/>
    </row>
    <row r="422" spans="1:31" ht="30" x14ac:dyDescent="0.25">
      <c r="A422" s="141">
        <f t="shared" si="14"/>
        <v>409</v>
      </c>
      <c r="B422" s="142">
        <f t="shared" si="15"/>
        <v>409</v>
      </c>
      <c r="C422" s="179">
        <v>43033</v>
      </c>
      <c r="D422" s="180">
        <v>0.42704984441924754</v>
      </c>
      <c r="E422" s="142" t="s">
        <v>53</v>
      </c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 t="s">
        <v>53</v>
      </c>
      <c r="X422" s="142"/>
      <c r="Y422" s="142"/>
      <c r="Z422" s="142"/>
      <c r="AA422" s="142" t="s">
        <v>53</v>
      </c>
      <c r="AB422" s="142"/>
      <c r="AC422" s="142"/>
      <c r="AD422" s="142" t="s">
        <v>586</v>
      </c>
      <c r="AE422" s="143"/>
    </row>
    <row r="423" spans="1:31" ht="30" x14ac:dyDescent="0.25">
      <c r="A423" s="141">
        <f t="shared" si="14"/>
        <v>410</v>
      </c>
      <c r="B423" s="142">
        <f t="shared" si="15"/>
        <v>410</v>
      </c>
      <c r="C423" s="179">
        <v>43033</v>
      </c>
      <c r="D423" s="180">
        <v>0.43985100943067651</v>
      </c>
      <c r="E423" s="142" t="s">
        <v>53</v>
      </c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 t="s">
        <v>53</v>
      </c>
      <c r="X423" s="142"/>
      <c r="Y423" s="142"/>
      <c r="Z423" s="142"/>
      <c r="AA423" s="142" t="s">
        <v>53</v>
      </c>
      <c r="AB423" s="142"/>
      <c r="AC423" s="142"/>
      <c r="AD423" s="142" t="s">
        <v>586</v>
      </c>
      <c r="AE423" s="143"/>
    </row>
    <row r="424" spans="1:31" ht="30" x14ac:dyDescent="0.25">
      <c r="A424" s="141">
        <f t="shared" si="14"/>
        <v>411</v>
      </c>
      <c r="B424" s="142">
        <f t="shared" si="15"/>
        <v>411</v>
      </c>
      <c r="C424" s="179">
        <v>43034</v>
      </c>
      <c r="D424" s="180">
        <v>0.43862563436983187</v>
      </c>
      <c r="E424" s="142" t="s">
        <v>53</v>
      </c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 t="s">
        <v>53</v>
      </c>
      <c r="X424" s="142"/>
      <c r="Y424" s="142"/>
      <c r="Z424" s="142"/>
      <c r="AA424" s="142" t="s">
        <v>53</v>
      </c>
      <c r="AB424" s="142"/>
      <c r="AC424" s="142"/>
      <c r="AD424" s="142" t="s">
        <v>586</v>
      </c>
      <c r="AE424" s="143"/>
    </row>
    <row r="425" spans="1:31" ht="30" x14ac:dyDescent="0.25">
      <c r="A425" s="141">
        <f t="shared" si="14"/>
        <v>412</v>
      </c>
      <c r="B425" s="142">
        <f t="shared" si="15"/>
        <v>412</v>
      </c>
      <c r="C425" s="179">
        <v>43034</v>
      </c>
      <c r="D425" s="180">
        <v>0.55936342592592592</v>
      </c>
      <c r="E425" s="142" t="s">
        <v>53</v>
      </c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 t="s">
        <v>53</v>
      </c>
      <c r="X425" s="142"/>
      <c r="Y425" s="142"/>
      <c r="Z425" s="142"/>
      <c r="AA425" s="142" t="s">
        <v>53</v>
      </c>
      <c r="AB425" s="142"/>
      <c r="AC425" s="142"/>
      <c r="AD425" s="142" t="s">
        <v>586</v>
      </c>
      <c r="AE425" s="143"/>
    </row>
    <row r="426" spans="1:31" ht="30" x14ac:dyDescent="0.25">
      <c r="A426" s="141">
        <f t="shared" si="14"/>
        <v>413</v>
      </c>
      <c r="B426" s="142">
        <f t="shared" si="15"/>
        <v>413</v>
      </c>
      <c r="C426" s="179">
        <v>43034</v>
      </c>
      <c r="D426" s="180">
        <v>0.62620382541266306</v>
      </c>
      <c r="E426" s="142" t="s">
        <v>53</v>
      </c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 t="s">
        <v>53</v>
      </c>
      <c r="X426" s="142"/>
      <c r="Y426" s="142"/>
      <c r="Z426" s="142"/>
      <c r="AA426" s="142" t="s">
        <v>53</v>
      </c>
      <c r="AB426" s="142"/>
      <c r="AC426" s="142"/>
      <c r="AD426" s="142" t="s">
        <v>586</v>
      </c>
      <c r="AE426" s="143"/>
    </row>
    <row r="427" spans="1:31" ht="30" x14ac:dyDescent="0.25">
      <c r="A427" s="141">
        <f t="shared" si="14"/>
        <v>414</v>
      </c>
      <c r="B427" s="142">
        <f t="shared" si="15"/>
        <v>414</v>
      </c>
      <c r="C427" s="179">
        <v>43035</v>
      </c>
      <c r="D427" s="180">
        <v>0.39125949336308702</v>
      </c>
      <c r="E427" s="142" t="s">
        <v>53</v>
      </c>
      <c r="F427" s="142"/>
      <c r="G427" s="142"/>
      <c r="H427" s="142"/>
      <c r="I427" s="142" t="s">
        <v>53</v>
      </c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 t="s">
        <v>53</v>
      </c>
      <c r="AB427" s="142"/>
      <c r="AC427" s="142"/>
      <c r="AD427" s="142" t="s">
        <v>592</v>
      </c>
      <c r="AE427" s="143"/>
    </row>
    <row r="428" spans="1:31" ht="30" x14ac:dyDescent="0.25">
      <c r="A428" s="141">
        <f t="shared" si="14"/>
        <v>415</v>
      </c>
      <c r="B428" s="142">
        <f t="shared" si="15"/>
        <v>415</v>
      </c>
      <c r="C428" s="179">
        <v>43035</v>
      </c>
      <c r="D428" s="180">
        <v>0.60404377564285872</v>
      </c>
      <c r="E428" s="142" t="s">
        <v>53</v>
      </c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 t="s">
        <v>53</v>
      </c>
      <c r="X428" s="142"/>
      <c r="Y428" s="142"/>
      <c r="Z428" s="142"/>
      <c r="AA428" s="142" t="s">
        <v>53</v>
      </c>
      <c r="AB428" s="142"/>
      <c r="AC428" s="142"/>
      <c r="AD428" s="142" t="s">
        <v>586</v>
      </c>
      <c r="AE428" s="143"/>
    </row>
    <row r="429" spans="1:31" ht="30" x14ac:dyDescent="0.25">
      <c r="A429" s="141">
        <f t="shared" si="14"/>
        <v>416</v>
      </c>
      <c r="B429" s="142">
        <f t="shared" si="15"/>
        <v>416</v>
      </c>
      <c r="C429" s="179">
        <v>43038</v>
      </c>
      <c r="D429" s="180">
        <v>0.46412196397855521</v>
      </c>
      <c r="E429" s="142" t="s">
        <v>53</v>
      </c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 t="s">
        <v>53</v>
      </c>
      <c r="X429" s="142"/>
      <c r="Y429" s="142"/>
      <c r="Z429" s="142"/>
      <c r="AA429" s="142" t="s">
        <v>53</v>
      </c>
      <c r="AB429" s="142"/>
      <c r="AC429" s="142"/>
      <c r="AD429" s="142" t="s">
        <v>586</v>
      </c>
      <c r="AE429" s="143"/>
    </row>
    <row r="430" spans="1:31" ht="30" x14ac:dyDescent="0.25">
      <c r="A430" s="141">
        <f t="shared" si="14"/>
        <v>417</v>
      </c>
      <c r="B430" s="142">
        <f t="shared" si="15"/>
        <v>417</v>
      </c>
      <c r="C430" s="179">
        <v>43040</v>
      </c>
      <c r="D430" s="180">
        <v>0.38032847590636482</v>
      </c>
      <c r="E430" s="142" t="s">
        <v>53</v>
      </c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 t="s">
        <v>53</v>
      </c>
      <c r="X430" s="142"/>
      <c r="Y430" s="142"/>
      <c r="Z430" s="142"/>
      <c r="AA430" s="142" t="s">
        <v>53</v>
      </c>
      <c r="AB430" s="142"/>
      <c r="AC430" s="142"/>
      <c r="AD430" s="142" t="s">
        <v>586</v>
      </c>
      <c r="AE430" s="143"/>
    </row>
    <row r="431" spans="1:31" ht="30" x14ac:dyDescent="0.25">
      <c r="A431" s="141">
        <f t="shared" si="14"/>
        <v>418</v>
      </c>
      <c r="B431" s="142">
        <f t="shared" si="15"/>
        <v>418</v>
      </c>
      <c r="C431" s="179">
        <v>43040</v>
      </c>
      <c r="D431" s="180">
        <v>0.54289280885622593</v>
      </c>
      <c r="E431" s="142" t="s">
        <v>53</v>
      </c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 t="s">
        <v>53</v>
      </c>
      <c r="X431" s="142"/>
      <c r="Y431" s="142"/>
      <c r="Z431" s="142"/>
      <c r="AA431" s="142" t="s">
        <v>53</v>
      </c>
      <c r="AB431" s="142"/>
      <c r="AC431" s="142"/>
      <c r="AD431" s="142" t="s">
        <v>586</v>
      </c>
      <c r="AE431" s="143"/>
    </row>
    <row r="432" spans="1:31" ht="30" x14ac:dyDescent="0.25">
      <c r="A432" s="141">
        <f t="shared" si="14"/>
        <v>419</v>
      </c>
      <c r="B432" s="142">
        <f t="shared" si="15"/>
        <v>419</v>
      </c>
      <c r="C432" s="179">
        <v>43040</v>
      </c>
      <c r="D432" s="180">
        <v>0.5832060185185185</v>
      </c>
      <c r="E432" s="142" t="s">
        <v>53</v>
      </c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 t="s">
        <v>53</v>
      </c>
      <c r="X432" s="142"/>
      <c r="Y432" s="142"/>
      <c r="Z432" s="142"/>
      <c r="AA432" s="142" t="s">
        <v>53</v>
      </c>
      <c r="AB432" s="142"/>
      <c r="AC432" s="142"/>
      <c r="AD432" s="142" t="s">
        <v>586</v>
      </c>
      <c r="AE432" s="143"/>
    </row>
    <row r="433" spans="1:31" ht="30" x14ac:dyDescent="0.25">
      <c r="A433" s="141">
        <f t="shared" si="14"/>
        <v>420</v>
      </c>
      <c r="B433" s="142">
        <f t="shared" si="15"/>
        <v>420</v>
      </c>
      <c r="C433" s="179">
        <v>43040</v>
      </c>
      <c r="D433" s="180">
        <v>0.64684337742350229</v>
      </c>
      <c r="E433" s="142" t="s">
        <v>53</v>
      </c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 t="s">
        <v>53</v>
      </c>
      <c r="X433" s="142"/>
      <c r="Y433" s="142"/>
      <c r="Z433" s="142"/>
      <c r="AA433" s="142" t="s">
        <v>53</v>
      </c>
      <c r="AB433" s="142"/>
      <c r="AC433" s="142"/>
      <c r="AD433" s="142" t="s">
        <v>586</v>
      </c>
      <c r="AE433" s="143"/>
    </row>
    <row r="434" spans="1:31" ht="30" x14ac:dyDescent="0.25">
      <c r="A434" s="141">
        <f t="shared" si="14"/>
        <v>421</v>
      </c>
      <c r="B434" s="142">
        <f t="shared" si="15"/>
        <v>421</v>
      </c>
      <c r="C434" s="179">
        <v>43040</v>
      </c>
      <c r="D434" s="180">
        <v>0.64782981292789477</v>
      </c>
      <c r="E434" s="142" t="s">
        <v>53</v>
      </c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 t="s">
        <v>53</v>
      </c>
      <c r="X434" s="142"/>
      <c r="Y434" s="142"/>
      <c r="Z434" s="142"/>
      <c r="AA434" s="142" t="s">
        <v>53</v>
      </c>
      <c r="AB434" s="142"/>
      <c r="AC434" s="142"/>
      <c r="AD434" s="142" t="s">
        <v>586</v>
      </c>
      <c r="AE434" s="143"/>
    </row>
    <row r="435" spans="1:31" ht="30" x14ac:dyDescent="0.25">
      <c r="A435" s="141">
        <f t="shared" si="14"/>
        <v>422</v>
      </c>
      <c r="B435" s="142">
        <f t="shared" si="15"/>
        <v>422</v>
      </c>
      <c r="C435" s="179">
        <v>43040</v>
      </c>
      <c r="D435" s="180">
        <v>0.67858642356773102</v>
      </c>
      <c r="E435" s="142" t="s">
        <v>53</v>
      </c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 t="s">
        <v>53</v>
      </c>
      <c r="X435" s="142"/>
      <c r="Y435" s="142"/>
      <c r="Z435" s="142"/>
      <c r="AA435" s="142" t="s">
        <v>53</v>
      </c>
      <c r="AB435" s="142"/>
      <c r="AC435" s="142"/>
      <c r="AD435" s="142" t="s">
        <v>586</v>
      </c>
      <c r="AE435" s="143"/>
    </row>
    <row r="436" spans="1:31" ht="30" x14ac:dyDescent="0.25">
      <c r="A436" s="141">
        <f t="shared" si="14"/>
        <v>423</v>
      </c>
      <c r="B436" s="142">
        <f t="shared" si="15"/>
        <v>423</v>
      </c>
      <c r="C436" s="179">
        <v>43041</v>
      </c>
      <c r="D436" s="180">
        <v>0.65530709809966958</v>
      </c>
      <c r="E436" s="142"/>
      <c r="F436" s="142" t="s">
        <v>53</v>
      </c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 t="s">
        <v>53</v>
      </c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 t="s">
        <v>53</v>
      </c>
      <c r="AB436" s="142"/>
      <c r="AC436" s="142"/>
      <c r="AD436" s="142" t="s">
        <v>587</v>
      </c>
      <c r="AE436" s="143"/>
    </row>
    <row r="437" spans="1:31" ht="30" x14ac:dyDescent="0.25">
      <c r="A437" s="141">
        <f t="shared" si="14"/>
        <v>424</v>
      </c>
      <c r="B437" s="142">
        <f t="shared" si="15"/>
        <v>424</v>
      </c>
      <c r="C437" s="179">
        <v>43042</v>
      </c>
      <c r="D437" s="180">
        <v>0.33585117106200896</v>
      </c>
      <c r="E437" s="142" t="s">
        <v>53</v>
      </c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 t="s">
        <v>53</v>
      </c>
      <c r="X437" s="142"/>
      <c r="Y437" s="142"/>
      <c r="Z437" s="142"/>
      <c r="AA437" s="142" t="s">
        <v>53</v>
      </c>
      <c r="AB437" s="142"/>
      <c r="AC437" s="142"/>
      <c r="AD437" s="142" t="s">
        <v>586</v>
      </c>
      <c r="AE437" s="143"/>
    </row>
    <row r="438" spans="1:31" ht="30" x14ac:dyDescent="0.25">
      <c r="A438" s="141">
        <f t="shared" si="14"/>
        <v>425</v>
      </c>
      <c r="B438" s="142">
        <f t="shared" si="15"/>
        <v>425</v>
      </c>
      <c r="C438" s="179">
        <v>43042</v>
      </c>
      <c r="D438" s="180">
        <v>0.36371034188730189</v>
      </c>
      <c r="E438" s="142" t="s">
        <v>53</v>
      </c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 t="s">
        <v>53</v>
      </c>
      <c r="X438" s="142"/>
      <c r="Y438" s="142"/>
      <c r="Z438" s="142"/>
      <c r="AA438" s="142" t="s">
        <v>53</v>
      </c>
      <c r="AB438" s="142"/>
      <c r="AC438" s="142"/>
      <c r="AD438" s="142" t="s">
        <v>586</v>
      </c>
      <c r="AE438" s="143"/>
    </row>
    <row r="439" spans="1:31" ht="30" x14ac:dyDescent="0.25">
      <c r="A439" s="141">
        <f t="shared" si="14"/>
        <v>426</v>
      </c>
      <c r="B439" s="142">
        <f t="shared" si="15"/>
        <v>426</v>
      </c>
      <c r="C439" s="179">
        <v>43042</v>
      </c>
      <c r="D439" s="180">
        <v>0.43376272562847462</v>
      </c>
      <c r="E439" s="142" t="s">
        <v>53</v>
      </c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 t="s">
        <v>53</v>
      </c>
      <c r="X439" s="142"/>
      <c r="Y439" s="142"/>
      <c r="Z439" s="142"/>
      <c r="AA439" s="142" t="s">
        <v>53</v>
      </c>
      <c r="AB439" s="142"/>
      <c r="AC439" s="142"/>
      <c r="AD439" s="142" t="s">
        <v>586</v>
      </c>
      <c r="AE439" s="143"/>
    </row>
    <row r="440" spans="1:31" ht="30" x14ac:dyDescent="0.25">
      <c r="A440" s="141">
        <f t="shared" si="14"/>
        <v>427</v>
      </c>
      <c r="B440" s="142">
        <f t="shared" si="15"/>
        <v>427</v>
      </c>
      <c r="C440" s="179">
        <v>43042</v>
      </c>
      <c r="D440" s="180">
        <v>0.63698897221170192</v>
      </c>
      <c r="E440" s="142" t="s">
        <v>53</v>
      </c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 t="s">
        <v>53</v>
      </c>
      <c r="X440" s="142"/>
      <c r="Y440" s="142"/>
      <c r="Z440" s="142"/>
      <c r="AA440" s="142" t="s">
        <v>53</v>
      </c>
      <c r="AB440" s="142"/>
      <c r="AC440" s="142"/>
      <c r="AD440" s="142" t="s">
        <v>586</v>
      </c>
      <c r="AE440" s="143"/>
    </row>
    <row r="441" spans="1:31" ht="30" x14ac:dyDescent="0.25">
      <c r="A441" s="141">
        <f t="shared" si="14"/>
        <v>428</v>
      </c>
      <c r="B441" s="142">
        <f t="shared" si="15"/>
        <v>428</v>
      </c>
      <c r="C441" s="179">
        <v>43042</v>
      </c>
      <c r="D441" s="180">
        <v>0.64025987155457242</v>
      </c>
      <c r="E441" s="142" t="s">
        <v>53</v>
      </c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 t="s">
        <v>53</v>
      </c>
      <c r="X441" s="142"/>
      <c r="Y441" s="142"/>
      <c r="Z441" s="142"/>
      <c r="AA441" s="142" t="s">
        <v>53</v>
      </c>
      <c r="AB441" s="142"/>
      <c r="AC441" s="142"/>
      <c r="AD441" s="142" t="s">
        <v>586</v>
      </c>
      <c r="AE441" s="143"/>
    </row>
    <row r="442" spans="1:31" ht="30" x14ac:dyDescent="0.25">
      <c r="A442" s="141">
        <f t="shared" si="14"/>
        <v>429</v>
      </c>
      <c r="B442" s="142">
        <f t="shared" si="15"/>
        <v>429</v>
      </c>
      <c r="C442" s="179">
        <v>43042</v>
      </c>
      <c r="D442" s="180">
        <v>0.65354997772781642</v>
      </c>
      <c r="E442" s="142" t="s">
        <v>53</v>
      </c>
      <c r="F442" s="142"/>
      <c r="G442" s="142"/>
      <c r="H442" s="142"/>
      <c r="I442" s="142" t="s">
        <v>53</v>
      </c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 t="s">
        <v>53</v>
      </c>
      <c r="AB442" s="142"/>
      <c r="AC442" s="142"/>
      <c r="AD442" s="142" t="s">
        <v>592</v>
      </c>
      <c r="AE442" s="143"/>
    </row>
    <row r="443" spans="1:31" ht="30" x14ac:dyDescent="0.25">
      <c r="A443" s="141">
        <f t="shared" si="14"/>
        <v>430</v>
      </c>
      <c r="B443" s="142">
        <f t="shared" si="15"/>
        <v>430</v>
      </c>
      <c r="C443" s="179">
        <v>43045</v>
      </c>
      <c r="D443" s="180">
        <v>0.37602439063990284</v>
      </c>
      <c r="E443" s="142" t="s">
        <v>53</v>
      </c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 t="s">
        <v>53</v>
      </c>
      <c r="X443" s="142"/>
      <c r="Y443" s="142"/>
      <c r="Z443" s="142"/>
      <c r="AA443" s="142" t="s">
        <v>53</v>
      </c>
      <c r="AB443" s="142"/>
      <c r="AC443" s="142"/>
      <c r="AD443" s="142" t="s">
        <v>586</v>
      </c>
      <c r="AE443" s="143"/>
    </row>
    <row r="444" spans="1:31" ht="30" x14ac:dyDescent="0.25">
      <c r="A444" s="141">
        <f t="shared" si="14"/>
        <v>431</v>
      </c>
      <c r="B444" s="142">
        <f t="shared" si="15"/>
        <v>431</v>
      </c>
      <c r="C444" s="179">
        <v>43045</v>
      </c>
      <c r="D444" s="180">
        <v>0.54497909164057856</v>
      </c>
      <c r="E444" s="142" t="s">
        <v>53</v>
      </c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 t="s">
        <v>53</v>
      </c>
      <c r="X444" s="142"/>
      <c r="Y444" s="142"/>
      <c r="Z444" s="142"/>
      <c r="AA444" s="142" t="s">
        <v>53</v>
      </c>
      <c r="AB444" s="142"/>
      <c r="AC444" s="142"/>
      <c r="AD444" s="142" t="s">
        <v>586</v>
      </c>
      <c r="AE444" s="143"/>
    </row>
    <row r="445" spans="1:31" ht="30" x14ac:dyDescent="0.25">
      <c r="A445" s="141">
        <f t="shared" si="14"/>
        <v>432</v>
      </c>
      <c r="B445" s="142">
        <f t="shared" si="15"/>
        <v>432</v>
      </c>
      <c r="C445" s="179">
        <v>43045</v>
      </c>
      <c r="D445" s="180">
        <v>0.58820756414629161</v>
      </c>
      <c r="E445" s="142" t="s">
        <v>53</v>
      </c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 t="s">
        <v>53</v>
      </c>
      <c r="X445" s="142"/>
      <c r="Y445" s="142"/>
      <c r="Z445" s="142"/>
      <c r="AA445" s="142" t="s">
        <v>53</v>
      </c>
      <c r="AB445" s="142"/>
      <c r="AC445" s="142"/>
      <c r="AD445" s="142" t="s">
        <v>586</v>
      </c>
      <c r="AE445" s="143"/>
    </row>
    <row r="446" spans="1:31" ht="30" x14ac:dyDescent="0.25">
      <c r="A446" s="141">
        <f t="shared" si="14"/>
        <v>433</v>
      </c>
      <c r="B446" s="142">
        <f t="shared" si="15"/>
        <v>433</v>
      </c>
      <c r="C446" s="179">
        <v>43047</v>
      </c>
      <c r="D446" s="180">
        <v>0.38430555555555551</v>
      </c>
      <c r="E446" s="142" t="s">
        <v>53</v>
      </c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 t="s">
        <v>53</v>
      </c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 t="s">
        <v>53</v>
      </c>
      <c r="AB446" s="142"/>
      <c r="AC446" s="142"/>
      <c r="AD446" s="142" t="s">
        <v>587</v>
      </c>
      <c r="AE446" s="143"/>
    </row>
    <row r="447" spans="1:31" ht="30" x14ac:dyDescent="0.25">
      <c r="A447" s="141">
        <f t="shared" si="14"/>
        <v>434</v>
      </c>
      <c r="B447" s="142">
        <f t="shared" si="15"/>
        <v>434</v>
      </c>
      <c r="C447" s="179">
        <v>43049</v>
      </c>
      <c r="D447" s="180">
        <v>0.39290302533410254</v>
      </c>
      <c r="E447" s="142" t="s">
        <v>53</v>
      </c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 t="s">
        <v>53</v>
      </c>
      <c r="X447" s="142"/>
      <c r="Y447" s="142"/>
      <c r="Z447" s="142"/>
      <c r="AA447" s="142" t="s">
        <v>53</v>
      </c>
      <c r="AB447" s="142"/>
      <c r="AC447" s="142"/>
      <c r="AD447" s="142" t="s">
        <v>586</v>
      </c>
      <c r="AE447" s="143"/>
    </row>
    <row r="448" spans="1:31" ht="30" x14ac:dyDescent="0.25">
      <c r="A448" s="141">
        <f t="shared" si="14"/>
        <v>435</v>
      </c>
      <c r="B448" s="142">
        <f t="shared" si="15"/>
        <v>435</v>
      </c>
      <c r="C448" s="179">
        <v>43049</v>
      </c>
      <c r="D448" s="180">
        <v>0.4134166579877937</v>
      </c>
      <c r="E448" s="142" t="s">
        <v>53</v>
      </c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 t="s">
        <v>53</v>
      </c>
      <c r="X448" s="142"/>
      <c r="Y448" s="142"/>
      <c r="Z448" s="142"/>
      <c r="AA448" s="142" t="s">
        <v>53</v>
      </c>
      <c r="AB448" s="142"/>
      <c r="AC448" s="142"/>
      <c r="AD448" s="142" t="s">
        <v>586</v>
      </c>
      <c r="AE448" s="143"/>
    </row>
    <row r="449" spans="1:31" ht="30" x14ac:dyDescent="0.25">
      <c r="A449" s="141">
        <f t="shared" si="14"/>
        <v>436</v>
      </c>
      <c r="B449" s="142">
        <f t="shared" si="15"/>
        <v>436</v>
      </c>
      <c r="C449" s="179">
        <v>43049</v>
      </c>
      <c r="D449" s="180">
        <v>0.42009856492941466</v>
      </c>
      <c r="E449" s="142" t="s">
        <v>53</v>
      </c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 t="s">
        <v>53</v>
      </c>
      <c r="X449" s="142"/>
      <c r="Y449" s="142"/>
      <c r="Z449" s="142"/>
      <c r="AA449" s="142" t="s">
        <v>53</v>
      </c>
      <c r="AB449" s="142"/>
      <c r="AC449" s="142"/>
      <c r="AD449" s="142" t="s">
        <v>586</v>
      </c>
      <c r="AE449" s="143"/>
    </row>
    <row r="450" spans="1:31" ht="30" x14ac:dyDescent="0.25">
      <c r="A450" s="141">
        <f t="shared" si="14"/>
        <v>437</v>
      </c>
      <c r="B450" s="142">
        <f t="shared" si="15"/>
        <v>437</v>
      </c>
      <c r="C450" s="179">
        <v>43049</v>
      </c>
      <c r="D450" s="180">
        <v>0.5745717592592593</v>
      </c>
      <c r="E450" s="142" t="s">
        <v>53</v>
      </c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 t="s">
        <v>53</v>
      </c>
      <c r="X450" s="142"/>
      <c r="Y450" s="142"/>
      <c r="Z450" s="142"/>
      <c r="AA450" s="142" t="s">
        <v>53</v>
      </c>
      <c r="AB450" s="142"/>
      <c r="AC450" s="142"/>
      <c r="AD450" s="142" t="s">
        <v>586</v>
      </c>
      <c r="AE450" s="143"/>
    </row>
    <row r="451" spans="1:31" ht="30" x14ac:dyDescent="0.25">
      <c r="A451" s="141">
        <f t="shared" si="14"/>
        <v>438</v>
      </c>
      <c r="B451" s="142">
        <f t="shared" si="15"/>
        <v>438</v>
      </c>
      <c r="C451" s="179">
        <v>43052</v>
      </c>
      <c r="D451" s="180">
        <v>0.40363278037434525</v>
      </c>
      <c r="E451" s="142" t="s">
        <v>53</v>
      </c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 t="s">
        <v>53</v>
      </c>
      <c r="X451" s="142"/>
      <c r="Y451" s="142"/>
      <c r="Z451" s="142"/>
      <c r="AA451" s="142" t="s">
        <v>53</v>
      </c>
      <c r="AB451" s="142"/>
      <c r="AC451" s="142"/>
      <c r="AD451" s="142" t="s">
        <v>586</v>
      </c>
      <c r="AE451" s="143"/>
    </row>
    <row r="452" spans="1:31" ht="30" x14ac:dyDescent="0.25">
      <c r="A452" s="141">
        <f t="shared" si="14"/>
        <v>439</v>
      </c>
      <c r="B452" s="142">
        <f t="shared" si="15"/>
        <v>439</v>
      </c>
      <c r="C452" s="179">
        <v>43052</v>
      </c>
      <c r="D452" s="180">
        <v>0.42356498224133399</v>
      </c>
      <c r="E452" s="142" t="s">
        <v>53</v>
      </c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 t="s">
        <v>53</v>
      </c>
      <c r="X452" s="142"/>
      <c r="Y452" s="142"/>
      <c r="Z452" s="142"/>
      <c r="AA452" s="142" t="s">
        <v>53</v>
      </c>
      <c r="AB452" s="142"/>
      <c r="AC452" s="142"/>
      <c r="AD452" s="142" t="s">
        <v>586</v>
      </c>
      <c r="AE452" s="143"/>
    </row>
    <row r="453" spans="1:31" ht="30" x14ac:dyDescent="0.25">
      <c r="A453" s="141">
        <f t="shared" si="14"/>
        <v>440</v>
      </c>
      <c r="B453" s="142">
        <f t="shared" si="15"/>
        <v>440</v>
      </c>
      <c r="C453" s="179">
        <v>43052</v>
      </c>
      <c r="D453" s="180">
        <v>0.44914605862330065</v>
      </c>
      <c r="E453" s="142" t="s">
        <v>53</v>
      </c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 t="s">
        <v>53</v>
      </c>
      <c r="X453" s="142"/>
      <c r="Y453" s="142"/>
      <c r="Z453" s="142"/>
      <c r="AA453" s="142" t="s">
        <v>53</v>
      </c>
      <c r="AB453" s="142"/>
      <c r="AC453" s="142"/>
      <c r="AD453" s="142" t="s">
        <v>586</v>
      </c>
      <c r="AE453" s="143"/>
    </row>
    <row r="454" spans="1:31" ht="30" x14ac:dyDescent="0.25">
      <c r="A454" s="141">
        <f t="shared" si="14"/>
        <v>441</v>
      </c>
      <c r="B454" s="142">
        <f t="shared" si="15"/>
        <v>441</v>
      </c>
      <c r="C454" s="179">
        <v>43052</v>
      </c>
      <c r="D454" s="180">
        <v>0.67300879446851225</v>
      </c>
      <c r="E454" s="142" t="s">
        <v>53</v>
      </c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 t="s">
        <v>53</v>
      </c>
      <c r="X454" s="142"/>
      <c r="Y454" s="142"/>
      <c r="Z454" s="142"/>
      <c r="AA454" s="142" t="s">
        <v>53</v>
      </c>
      <c r="AB454" s="142"/>
      <c r="AC454" s="142"/>
      <c r="AD454" s="142" t="s">
        <v>586</v>
      </c>
      <c r="AE454" s="143"/>
    </row>
    <row r="455" spans="1:31" ht="30" x14ac:dyDescent="0.25">
      <c r="A455" s="141">
        <f t="shared" si="14"/>
        <v>442</v>
      </c>
      <c r="B455" s="142">
        <f t="shared" si="15"/>
        <v>442</v>
      </c>
      <c r="C455" s="179">
        <v>43052</v>
      </c>
      <c r="D455" s="180">
        <v>0.69620622906420249</v>
      </c>
      <c r="E455" s="142" t="s">
        <v>53</v>
      </c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 t="s">
        <v>53</v>
      </c>
      <c r="X455" s="142"/>
      <c r="Y455" s="142"/>
      <c r="Z455" s="142"/>
      <c r="AA455" s="142" t="s">
        <v>53</v>
      </c>
      <c r="AB455" s="142"/>
      <c r="AC455" s="142"/>
      <c r="AD455" s="142" t="s">
        <v>586</v>
      </c>
      <c r="AE455" s="143"/>
    </row>
    <row r="456" spans="1:31" ht="30" x14ac:dyDescent="0.25">
      <c r="A456" s="141">
        <f t="shared" si="14"/>
        <v>443</v>
      </c>
      <c r="B456" s="142">
        <f t="shared" si="15"/>
        <v>443</v>
      </c>
      <c r="C456" s="179">
        <v>43054</v>
      </c>
      <c r="D456" s="180">
        <v>0.55692129629629628</v>
      </c>
      <c r="E456" s="142" t="s">
        <v>53</v>
      </c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 t="s">
        <v>53</v>
      </c>
      <c r="X456" s="142"/>
      <c r="Y456" s="142"/>
      <c r="Z456" s="142"/>
      <c r="AA456" s="142" t="s">
        <v>53</v>
      </c>
      <c r="AB456" s="142"/>
      <c r="AC456" s="142"/>
      <c r="AD456" s="142" t="s">
        <v>586</v>
      </c>
      <c r="AE456" s="143"/>
    </row>
    <row r="457" spans="1:31" ht="30" x14ac:dyDescent="0.25">
      <c r="A457" s="141">
        <f t="shared" si="14"/>
        <v>444</v>
      </c>
      <c r="B457" s="142">
        <f t="shared" si="15"/>
        <v>444</v>
      </c>
      <c r="C457" s="179">
        <v>43054</v>
      </c>
      <c r="D457" s="180">
        <v>0.64514825603787029</v>
      </c>
      <c r="E457" s="142" t="s">
        <v>53</v>
      </c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 t="s">
        <v>53</v>
      </c>
      <c r="X457" s="142"/>
      <c r="Y457" s="142"/>
      <c r="Z457" s="142"/>
      <c r="AA457" s="142" t="s">
        <v>53</v>
      </c>
      <c r="AB457" s="142"/>
      <c r="AC457" s="142"/>
      <c r="AD457" s="142" t="s">
        <v>586</v>
      </c>
      <c r="AE457" s="143"/>
    </row>
    <row r="458" spans="1:31" ht="30" x14ac:dyDescent="0.25">
      <c r="A458" s="141">
        <f t="shared" si="14"/>
        <v>445</v>
      </c>
      <c r="B458" s="142">
        <f t="shared" si="15"/>
        <v>445</v>
      </c>
      <c r="C458" s="179">
        <v>43059</v>
      </c>
      <c r="D458" s="180">
        <v>0.48609449600942117</v>
      </c>
      <c r="E458" s="142" t="s">
        <v>53</v>
      </c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 t="s">
        <v>53</v>
      </c>
      <c r="X458" s="142"/>
      <c r="Y458" s="142"/>
      <c r="Z458" s="142"/>
      <c r="AA458" s="142" t="s">
        <v>53</v>
      </c>
      <c r="AB458" s="142"/>
      <c r="AC458" s="142"/>
      <c r="AD458" s="142" t="s">
        <v>586</v>
      </c>
      <c r="AE458" s="143"/>
    </row>
    <row r="459" spans="1:31" ht="30" x14ac:dyDescent="0.25">
      <c r="A459" s="141">
        <f t="shared" si="14"/>
        <v>446</v>
      </c>
      <c r="B459" s="142">
        <f t="shared" si="15"/>
        <v>446</v>
      </c>
      <c r="C459" s="179">
        <v>43059</v>
      </c>
      <c r="D459" s="180">
        <v>0.48685618179128853</v>
      </c>
      <c r="E459" s="142" t="s">
        <v>53</v>
      </c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 t="s">
        <v>53</v>
      </c>
      <c r="X459" s="142"/>
      <c r="Y459" s="142"/>
      <c r="Z459" s="142"/>
      <c r="AA459" s="142" t="s">
        <v>53</v>
      </c>
      <c r="AB459" s="142"/>
      <c r="AC459" s="142"/>
      <c r="AD459" s="142" t="s">
        <v>586</v>
      </c>
      <c r="AE459" s="143"/>
    </row>
    <row r="460" spans="1:31" ht="30" x14ac:dyDescent="0.25">
      <c r="A460" s="141">
        <f t="shared" si="14"/>
        <v>447</v>
      </c>
      <c r="B460" s="142">
        <f t="shared" si="15"/>
        <v>447</v>
      </c>
      <c r="C460" s="179">
        <v>43059</v>
      </c>
      <c r="D460" s="180">
        <v>0.69440301549593664</v>
      </c>
      <c r="E460" s="142" t="s">
        <v>53</v>
      </c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 t="s">
        <v>53</v>
      </c>
      <c r="X460" s="142"/>
      <c r="Y460" s="142"/>
      <c r="Z460" s="142"/>
      <c r="AA460" s="142" t="s">
        <v>53</v>
      </c>
      <c r="AB460" s="142"/>
      <c r="AC460" s="142"/>
      <c r="AD460" s="142" t="s">
        <v>586</v>
      </c>
      <c r="AE460" s="143"/>
    </row>
    <row r="461" spans="1:31" ht="30" x14ac:dyDescent="0.25">
      <c r="A461" s="141">
        <f t="shared" si="14"/>
        <v>448</v>
      </c>
      <c r="B461" s="142">
        <f t="shared" si="15"/>
        <v>448</v>
      </c>
      <c r="C461" s="179">
        <v>43060</v>
      </c>
      <c r="D461" s="180">
        <v>0.57648148148148148</v>
      </c>
      <c r="E461" s="142" t="s">
        <v>53</v>
      </c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 t="s">
        <v>53</v>
      </c>
      <c r="X461" s="142"/>
      <c r="Y461" s="142"/>
      <c r="Z461" s="142"/>
      <c r="AA461" s="142" t="s">
        <v>53</v>
      </c>
      <c r="AB461" s="142"/>
      <c r="AC461" s="142"/>
      <c r="AD461" s="142" t="s">
        <v>586</v>
      </c>
      <c r="AE461" s="143"/>
    </row>
    <row r="462" spans="1:31" ht="30" x14ac:dyDescent="0.25">
      <c r="A462" s="141">
        <f t="shared" si="14"/>
        <v>449</v>
      </c>
      <c r="B462" s="142">
        <f t="shared" si="15"/>
        <v>449</v>
      </c>
      <c r="C462" s="179">
        <v>43061</v>
      </c>
      <c r="D462" s="180">
        <v>0.60952813698715258</v>
      </c>
      <c r="E462" s="142" t="s">
        <v>53</v>
      </c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 t="s">
        <v>53</v>
      </c>
      <c r="X462" s="142"/>
      <c r="Y462" s="142"/>
      <c r="Z462" s="142"/>
      <c r="AA462" s="142" t="s">
        <v>53</v>
      </c>
      <c r="AB462" s="142"/>
      <c r="AC462" s="142"/>
      <c r="AD462" s="142" t="s">
        <v>586</v>
      </c>
      <c r="AE462" s="143"/>
    </row>
    <row r="463" spans="1:31" ht="30" x14ac:dyDescent="0.25">
      <c r="A463" s="141">
        <f t="shared" si="14"/>
        <v>450</v>
      </c>
      <c r="B463" s="142">
        <f t="shared" si="15"/>
        <v>450</v>
      </c>
      <c r="C463" s="179">
        <v>43062</v>
      </c>
      <c r="D463" s="180">
        <v>0.40866527836582456</v>
      </c>
      <c r="E463" s="142" t="s">
        <v>53</v>
      </c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 t="s">
        <v>53</v>
      </c>
      <c r="X463" s="142"/>
      <c r="Y463" s="142"/>
      <c r="Z463" s="142"/>
      <c r="AA463" s="142" t="s">
        <v>53</v>
      </c>
      <c r="AB463" s="142"/>
      <c r="AC463" s="142"/>
      <c r="AD463" s="142" t="s">
        <v>586</v>
      </c>
      <c r="AE463" s="143"/>
    </row>
    <row r="464" spans="1:31" ht="30" x14ac:dyDescent="0.25">
      <c r="A464" s="141">
        <f t="shared" si="14"/>
        <v>451</v>
      </c>
      <c r="B464" s="142">
        <f t="shared" si="15"/>
        <v>451</v>
      </c>
      <c r="C464" s="179">
        <v>43062</v>
      </c>
      <c r="D464" s="180">
        <v>0.70223174176484959</v>
      </c>
      <c r="E464" s="142" t="s">
        <v>53</v>
      </c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 t="s">
        <v>53</v>
      </c>
      <c r="X464" s="142"/>
      <c r="Y464" s="142"/>
      <c r="Z464" s="142"/>
      <c r="AA464" s="142" t="s">
        <v>53</v>
      </c>
      <c r="AB464" s="142"/>
      <c r="AC464" s="142"/>
      <c r="AD464" s="142" t="s">
        <v>586</v>
      </c>
      <c r="AE464" s="143"/>
    </row>
    <row r="465" spans="1:31" ht="30" x14ac:dyDescent="0.25">
      <c r="A465" s="141">
        <f t="shared" si="14"/>
        <v>452</v>
      </c>
      <c r="B465" s="142">
        <f t="shared" si="15"/>
        <v>452</v>
      </c>
      <c r="C465" s="179">
        <v>43063</v>
      </c>
      <c r="D465" s="180">
        <v>0.597575742164696</v>
      </c>
      <c r="E465" s="142" t="s">
        <v>53</v>
      </c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 t="s">
        <v>53</v>
      </c>
      <c r="X465" s="142"/>
      <c r="Y465" s="142"/>
      <c r="Z465" s="142"/>
      <c r="AA465" s="142" t="s">
        <v>53</v>
      </c>
      <c r="AB465" s="142"/>
      <c r="AC465" s="142"/>
      <c r="AD465" s="142" t="s">
        <v>586</v>
      </c>
      <c r="AE465" s="143"/>
    </row>
    <row r="466" spans="1:31" ht="30" x14ac:dyDescent="0.25">
      <c r="A466" s="141">
        <f t="shared" si="14"/>
        <v>453</v>
      </c>
      <c r="B466" s="142">
        <f t="shared" si="15"/>
        <v>453</v>
      </c>
      <c r="C466" s="179">
        <v>43066</v>
      </c>
      <c r="D466" s="180">
        <v>0.44897844020220784</v>
      </c>
      <c r="E466" s="142" t="s">
        <v>53</v>
      </c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 t="s">
        <v>53</v>
      </c>
      <c r="X466" s="142"/>
      <c r="Y466" s="142"/>
      <c r="Z466" s="142"/>
      <c r="AA466" s="142" t="s">
        <v>53</v>
      </c>
      <c r="AB466" s="142"/>
      <c r="AC466" s="142"/>
      <c r="AD466" s="142" t="s">
        <v>586</v>
      </c>
      <c r="AE466" s="143"/>
    </row>
    <row r="467" spans="1:31" ht="30" x14ac:dyDescent="0.25">
      <c r="A467" s="141">
        <f t="shared" si="14"/>
        <v>454</v>
      </c>
      <c r="B467" s="142">
        <f t="shared" si="15"/>
        <v>454</v>
      </c>
      <c r="C467" s="179">
        <v>43066</v>
      </c>
      <c r="D467" s="180">
        <v>0.4900141530135948</v>
      </c>
      <c r="E467" s="142" t="s">
        <v>53</v>
      </c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 t="s">
        <v>53</v>
      </c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 t="s">
        <v>53</v>
      </c>
      <c r="AB467" s="142"/>
      <c r="AC467" s="142"/>
      <c r="AD467" s="142" t="s">
        <v>587</v>
      </c>
      <c r="AE467" s="143"/>
    </row>
    <row r="468" spans="1:31" ht="30" x14ac:dyDescent="0.25">
      <c r="A468" s="141">
        <f t="shared" si="14"/>
        <v>455</v>
      </c>
      <c r="B468" s="142">
        <f t="shared" si="15"/>
        <v>455</v>
      </c>
      <c r="C468" s="179">
        <v>43066</v>
      </c>
      <c r="D468" s="180">
        <v>0.56262731481481476</v>
      </c>
      <c r="E468" s="142" t="s">
        <v>53</v>
      </c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 t="s">
        <v>53</v>
      </c>
      <c r="X468" s="142"/>
      <c r="Y468" s="142"/>
      <c r="Z468" s="142"/>
      <c r="AA468" s="142" t="s">
        <v>53</v>
      </c>
      <c r="AB468" s="142"/>
      <c r="AC468" s="142"/>
      <c r="AD468" s="142" t="s">
        <v>586</v>
      </c>
      <c r="AE468" s="143"/>
    </row>
    <row r="469" spans="1:31" ht="30" x14ac:dyDescent="0.25">
      <c r="A469" s="141">
        <f t="shared" si="14"/>
        <v>456</v>
      </c>
      <c r="B469" s="142">
        <f t="shared" si="15"/>
        <v>456</v>
      </c>
      <c r="C469" s="179">
        <v>43066</v>
      </c>
      <c r="D469" s="180">
        <v>0.59744800129400799</v>
      </c>
      <c r="E469" s="142" t="s">
        <v>53</v>
      </c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 t="s">
        <v>53</v>
      </c>
      <c r="X469" s="142"/>
      <c r="Y469" s="142"/>
      <c r="Z469" s="142"/>
      <c r="AA469" s="142" t="s">
        <v>53</v>
      </c>
      <c r="AB469" s="142"/>
      <c r="AC469" s="142"/>
      <c r="AD469" s="142" t="s">
        <v>586</v>
      </c>
      <c r="AE469" s="143"/>
    </row>
    <row r="470" spans="1:31" ht="30" x14ac:dyDescent="0.25">
      <c r="A470" s="141">
        <f t="shared" si="14"/>
        <v>457</v>
      </c>
      <c r="B470" s="142">
        <f t="shared" si="15"/>
        <v>457</v>
      </c>
      <c r="C470" s="179">
        <v>43066</v>
      </c>
      <c r="D470" s="180">
        <v>0.61936470864798265</v>
      </c>
      <c r="E470" s="142" t="s">
        <v>53</v>
      </c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 t="s">
        <v>53</v>
      </c>
      <c r="X470" s="142"/>
      <c r="Y470" s="142"/>
      <c r="Z470" s="142"/>
      <c r="AA470" s="142" t="s">
        <v>53</v>
      </c>
      <c r="AB470" s="142"/>
      <c r="AC470" s="142"/>
      <c r="AD470" s="142" t="s">
        <v>586</v>
      </c>
      <c r="AE470" s="143"/>
    </row>
    <row r="471" spans="1:31" ht="30" x14ac:dyDescent="0.25">
      <c r="A471" s="141">
        <f t="shared" si="14"/>
        <v>458</v>
      </c>
      <c r="B471" s="142">
        <f t="shared" si="15"/>
        <v>458</v>
      </c>
      <c r="C471" s="179">
        <v>43066</v>
      </c>
      <c r="D471" s="180">
        <v>0.62010431910856212</v>
      </c>
      <c r="E471" s="142" t="s">
        <v>53</v>
      </c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 t="s">
        <v>53</v>
      </c>
      <c r="X471" s="142"/>
      <c r="Y471" s="142"/>
      <c r="Z471" s="142"/>
      <c r="AA471" s="142" t="s">
        <v>53</v>
      </c>
      <c r="AB471" s="142"/>
      <c r="AC471" s="142"/>
      <c r="AD471" s="142" t="s">
        <v>586</v>
      </c>
      <c r="AE471" s="143"/>
    </row>
    <row r="472" spans="1:31" ht="30" x14ac:dyDescent="0.25">
      <c r="A472" s="141">
        <f t="shared" si="14"/>
        <v>459</v>
      </c>
      <c r="B472" s="142">
        <f t="shared" si="15"/>
        <v>459</v>
      </c>
      <c r="C472" s="179">
        <v>43066</v>
      </c>
      <c r="D472" s="180">
        <v>0.68762468496933504</v>
      </c>
      <c r="E472" s="142" t="s">
        <v>53</v>
      </c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 t="s">
        <v>53</v>
      </c>
      <c r="X472" s="142"/>
      <c r="Y472" s="142"/>
      <c r="Z472" s="142"/>
      <c r="AA472" s="142" t="s">
        <v>53</v>
      </c>
      <c r="AB472" s="142"/>
      <c r="AC472" s="142"/>
      <c r="AD472" s="142" t="s">
        <v>586</v>
      </c>
      <c r="AE472" s="143"/>
    </row>
    <row r="473" spans="1:31" ht="30" x14ac:dyDescent="0.25">
      <c r="A473" s="141">
        <f t="shared" si="14"/>
        <v>460</v>
      </c>
      <c r="B473" s="142">
        <f t="shared" si="15"/>
        <v>460</v>
      </c>
      <c r="C473" s="179">
        <v>43067</v>
      </c>
      <c r="D473" s="180">
        <v>0.40740316861661252</v>
      </c>
      <c r="E473" s="142" t="s">
        <v>53</v>
      </c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 t="s">
        <v>53</v>
      </c>
      <c r="X473" s="142"/>
      <c r="Y473" s="142"/>
      <c r="Z473" s="142"/>
      <c r="AA473" s="142" t="s">
        <v>53</v>
      </c>
      <c r="AB473" s="142"/>
      <c r="AC473" s="142"/>
      <c r="AD473" s="142" t="s">
        <v>586</v>
      </c>
      <c r="AE473" s="143"/>
    </row>
    <row r="474" spans="1:31" ht="30" x14ac:dyDescent="0.25">
      <c r="A474" s="141">
        <f t="shared" si="14"/>
        <v>461</v>
      </c>
      <c r="B474" s="142">
        <f t="shared" si="15"/>
        <v>461</v>
      </c>
      <c r="C474" s="179">
        <v>43068</v>
      </c>
      <c r="D474" s="180">
        <v>0.38795996621301787</v>
      </c>
      <c r="E474" s="142" t="s">
        <v>53</v>
      </c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 t="s">
        <v>53</v>
      </c>
      <c r="X474" s="142"/>
      <c r="Y474" s="142"/>
      <c r="Z474" s="142"/>
      <c r="AA474" s="142" t="s">
        <v>53</v>
      </c>
      <c r="AB474" s="142"/>
      <c r="AC474" s="142"/>
      <c r="AD474" s="142" t="s">
        <v>586</v>
      </c>
      <c r="AE474" s="143"/>
    </row>
    <row r="475" spans="1:31" ht="30" x14ac:dyDescent="0.25">
      <c r="A475" s="141">
        <f t="shared" si="14"/>
        <v>462</v>
      </c>
      <c r="B475" s="142">
        <f t="shared" si="15"/>
        <v>462</v>
      </c>
      <c r="C475" s="179">
        <v>43068</v>
      </c>
      <c r="D475" s="180">
        <v>0.44204771836265022</v>
      </c>
      <c r="E475" s="142" t="s">
        <v>53</v>
      </c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 t="s">
        <v>53</v>
      </c>
      <c r="X475" s="142"/>
      <c r="Y475" s="142"/>
      <c r="Z475" s="142"/>
      <c r="AA475" s="142" t="s">
        <v>53</v>
      </c>
      <c r="AB475" s="142"/>
      <c r="AC475" s="142"/>
      <c r="AD475" s="142" t="s">
        <v>586</v>
      </c>
      <c r="AE475" s="143"/>
    </row>
    <row r="476" spans="1:31" ht="30" x14ac:dyDescent="0.25">
      <c r="A476" s="141">
        <f t="shared" si="14"/>
        <v>463</v>
      </c>
      <c r="B476" s="142">
        <f t="shared" si="15"/>
        <v>463</v>
      </c>
      <c r="C476" s="179">
        <v>43068</v>
      </c>
      <c r="D476" s="180">
        <v>0.67357129417331074</v>
      </c>
      <c r="E476" s="142" t="s">
        <v>53</v>
      </c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 t="s">
        <v>53</v>
      </c>
      <c r="X476" s="142"/>
      <c r="Y476" s="142"/>
      <c r="Z476" s="142"/>
      <c r="AA476" s="142" t="s">
        <v>53</v>
      </c>
      <c r="AB476" s="142"/>
      <c r="AC476" s="142"/>
      <c r="AD476" s="142" t="s">
        <v>586</v>
      </c>
      <c r="AE476" s="143"/>
    </row>
    <row r="477" spans="1:31" ht="30" x14ac:dyDescent="0.25">
      <c r="A477" s="141">
        <f t="shared" si="14"/>
        <v>464</v>
      </c>
      <c r="B477" s="142">
        <f t="shared" si="15"/>
        <v>464</v>
      </c>
      <c r="C477" s="179">
        <v>43069</v>
      </c>
      <c r="D477" s="180">
        <v>0.36897374778404501</v>
      </c>
      <c r="E477" s="142" t="s">
        <v>53</v>
      </c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 t="s">
        <v>53</v>
      </c>
      <c r="X477" s="142"/>
      <c r="Y477" s="142"/>
      <c r="Z477" s="142"/>
      <c r="AA477" s="142" t="s">
        <v>53</v>
      </c>
      <c r="AB477" s="142"/>
      <c r="AC477" s="142"/>
      <c r="AD477" s="142" t="s">
        <v>586</v>
      </c>
      <c r="AE477" s="143"/>
    </row>
    <row r="478" spans="1:31" ht="30" x14ac:dyDescent="0.25">
      <c r="A478" s="141">
        <f t="shared" si="14"/>
        <v>465</v>
      </c>
      <c r="B478" s="142">
        <f t="shared" si="15"/>
        <v>465</v>
      </c>
      <c r="C478" s="179">
        <v>43069</v>
      </c>
      <c r="D478" s="180">
        <v>0.44443543240635525</v>
      </c>
      <c r="E478" s="142" t="s">
        <v>53</v>
      </c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 t="s">
        <v>53</v>
      </c>
      <c r="X478" s="142"/>
      <c r="Y478" s="142"/>
      <c r="Z478" s="142"/>
      <c r="AA478" s="142" t="s">
        <v>53</v>
      </c>
      <c r="AB478" s="142"/>
      <c r="AC478" s="142"/>
      <c r="AD478" s="142" t="s">
        <v>586</v>
      </c>
      <c r="AE478" s="143"/>
    </row>
    <row r="479" spans="1:31" ht="30" x14ac:dyDescent="0.25">
      <c r="A479" s="141">
        <f t="shared" si="14"/>
        <v>466</v>
      </c>
      <c r="B479" s="142">
        <f t="shared" si="15"/>
        <v>466</v>
      </c>
      <c r="C479" s="179">
        <v>43069</v>
      </c>
      <c r="D479" s="180">
        <v>0.44686104808624993</v>
      </c>
      <c r="E479" s="142" t="s">
        <v>53</v>
      </c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 t="s">
        <v>53</v>
      </c>
      <c r="X479" s="142"/>
      <c r="Y479" s="142"/>
      <c r="Z479" s="142"/>
      <c r="AA479" s="142" t="s">
        <v>53</v>
      </c>
      <c r="AB479" s="142"/>
      <c r="AC479" s="142"/>
      <c r="AD479" s="142" t="s">
        <v>586</v>
      </c>
      <c r="AE479" s="143"/>
    </row>
    <row r="480" spans="1:31" ht="30" x14ac:dyDescent="0.25">
      <c r="A480" s="141">
        <f t="shared" si="14"/>
        <v>467</v>
      </c>
      <c r="B480" s="142">
        <f t="shared" si="15"/>
        <v>467</v>
      </c>
      <c r="C480" s="179">
        <v>43069</v>
      </c>
      <c r="D480" s="180">
        <v>0.57314035371819672</v>
      </c>
      <c r="E480" s="142" t="s">
        <v>53</v>
      </c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 t="s">
        <v>53</v>
      </c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 t="s">
        <v>53</v>
      </c>
      <c r="AB480" s="142"/>
      <c r="AC480" s="142"/>
      <c r="AD480" s="142" t="s">
        <v>587</v>
      </c>
      <c r="AE480" s="143"/>
    </row>
    <row r="481" spans="1:31" ht="30" x14ac:dyDescent="0.25">
      <c r="A481" s="141">
        <f t="shared" si="14"/>
        <v>468</v>
      </c>
      <c r="B481" s="142">
        <f t="shared" si="15"/>
        <v>468</v>
      </c>
      <c r="C481" s="179">
        <v>43069</v>
      </c>
      <c r="D481" s="180">
        <v>0.63094178460501615</v>
      </c>
      <c r="E481" s="142" t="s">
        <v>53</v>
      </c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 t="s">
        <v>53</v>
      </c>
      <c r="X481" s="142"/>
      <c r="Y481" s="142"/>
      <c r="Z481" s="142"/>
      <c r="AA481" s="142" t="s">
        <v>53</v>
      </c>
      <c r="AB481" s="142"/>
      <c r="AC481" s="142"/>
      <c r="AD481" s="142" t="s">
        <v>586</v>
      </c>
      <c r="AE481" s="143"/>
    </row>
    <row r="482" spans="1:31" ht="30" x14ac:dyDescent="0.25">
      <c r="A482" s="141">
        <f t="shared" ref="A482:A508" si="16">A481+1</f>
        <v>469</v>
      </c>
      <c r="B482" s="142">
        <f t="shared" ref="B482:B508" si="17">B481+1</f>
        <v>469</v>
      </c>
      <c r="C482" s="179">
        <v>43073</v>
      </c>
      <c r="D482" s="180">
        <v>0.35337249157568107</v>
      </c>
      <c r="E482" s="142" t="s">
        <v>53</v>
      </c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 t="s">
        <v>53</v>
      </c>
      <c r="X482" s="142"/>
      <c r="Y482" s="142"/>
      <c r="Z482" s="142"/>
      <c r="AA482" s="142" t="s">
        <v>53</v>
      </c>
      <c r="AB482" s="142"/>
      <c r="AC482" s="142"/>
      <c r="AD482" s="142" t="s">
        <v>586</v>
      </c>
      <c r="AE482" s="143"/>
    </row>
    <row r="483" spans="1:31" ht="30" x14ac:dyDescent="0.25">
      <c r="A483" s="141">
        <f t="shared" si="16"/>
        <v>470</v>
      </c>
      <c r="B483" s="142">
        <f t="shared" si="17"/>
        <v>470</v>
      </c>
      <c r="C483" s="179">
        <v>43073</v>
      </c>
      <c r="D483" s="180">
        <v>0.38656918829706793</v>
      </c>
      <c r="E483" s="142" t="s">
        <v>53</v>
      </c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 t="s">
        <v>53</v>
      </c>
      <c r="X483" s="142"/>
      <c r="Y483" s="142"/>
      <c r="Z483" s="142"/>
      <c r="AA483" s="142" t="s">
        <v>53</v>
      </c>
      <c r="AB483" s="142"/>
      <c r="AC483" s="142"/>
      <c r="AD483" s="142" t="s">
        <v>586</v>
      </c>
      <c r="AE483" s="143"/>
    </row>
    <row r="484" spans="1:31" ht="30" x14ac:dyDescent="0.25">
      <c r="A484" s="141">
        <f t="shared" si="16"/>
        <v>471</v>
      </c>
      <c r="B484" s="142">
        <f t="shared" si="17"/>
        <v>471</v>
      </c>
      <c r="C484" s="179">
        <v>43073</v>
      </c>
      <c r="D484" s="180">
        <v>0.58740494478669958</v>
      </c>
      <c r="E484" s="142" t="s">
        <v>53</v>
      </c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 t="s">
        <v>53</v>
      </c>
      <c r="X484" s="142"/>
      <c r="Y484" s="142"/>
      <c r="Z484" s="142"/>
      <c r="AA484" s="142" t="s">
        <v>53</v>
      </c>
      <c r="AB484" s="142"/>
      <c r="AC484" s="142"/>
      <c r="AD484" s="142" t="s">
        <v>586</v>
      </c>
      <c r="AE484" s="143"/>
    </row>
    <row r="485" spans="1:31" ht="30" x14ac:dyDescent="0.25">
      <c r="A485" s="141">
        <f t="shared" si="16"/>
        <v>472</v>
      </c>
      <c r="B485" s="142">
        <f t="shared" si="17"/>
        <v>472</v>
      </c>
      <c r="C485" s="179">
        <v>43073</v>
      </c>
      <c r="D485" s="180">
        <v>0.67739813893843637</v>
      </c>
      <c r="E485" s="142" t="s">
        <v>53</v>
      </c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 t="s">
        <v>53</v>
      </c>
      <c r="X485" s="142"/>
      <c r="Y485" s="142"/>
      <c r="Z485" s="142"/>
      <c r="AA485" s="142" t="s">
        <v>53</v>
      </c>
      <c r="AB485" s="142"/>
      <c r="AC485" s="142"/>
      <c r="AD485" s="142" t="s">
        <v>586</v>
      </c>
      <c r="AE485" s="143"/>
    </row>
    <row r="486" spans="1:31" ht="30" x14ac:dyDescent="0.25">
      <c r="A486" s="141">
        <f t="shared" si="16"/>
        <v>473</v>
      </c>
      <c r="B486" s="142">
        <f t="shared" si="17"/>
        <v>473</v>
      </c>
      <c r="C486" s="179">
        <v>43074</v>
      </c>
      <c r="D486" s="180">
        <v>0.56597428907132641</v>
      </c>
      <c r="E486" s="142" t="s">
        <v>53</v>
      </c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 t="s">
        <v>53</v>
      </c>
      <c r="X486" s="142"/>
      <c r="Y486" s="142"/>
      <c r="Z486" s="142"/>
      <c r="AA486" s="142" t="s">
        <v>53</v>
      </c>
      <c r="AB486" s="142"/>
      <c r="AC486" s="142"/>
      <c r="AD486" s="142" t="s">
        <v>586</v>
      </c>
      <c r="AE486" s="143"/>
    </row>
    <row r="487" spans="1:31" ht="30" x14ac:dyDescent="0.25">
      <c r="A487" s="141">
        <f t="shared" si="16"/>
        <v>474</v>
      </c>
      <c r="B487" s="142">
        <f t="shared" si="17"/>
        <v>474</v>
      </c>
      <c r="C487" s="179">
        <v>43074</v>
      </c>
      <c r="D487" s="180">
        <v>0.57292373246671513</v>
      </c>
      <c r="E487" s="142" t="s">
        <v>53</v>
      </c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 t="s">
        <v>53</v>
      </c>
      <c r="X487" s="142"/>
      <c r="Y487" s="142"/>
      <c r="Z487" s="142"/>
      <c r="AA487" s="142" t="s">
        <v>53</v>
      </c>
      <c r="AB487" s="142"/>
      <c r="AC487" s="142"/>
      <c r="AD487" s="142" t="s">
        <v>586</v>
      </c>
      <c r="AE487" s="143"/>
    </row>
    <row r="488" spans="1:31" ht="30" x14ac:dyDescent="0.25">
      <c r="A488" s="141">
        <f t="shared" si="16"/>
        <v>475</v>
      </c>
      <c r="B488" s="142">
        <f t="shared" si="17"/>
        <v>475</v>
      </c>
      <c r="C488" s="179">
        <v>43075</v>
      </c>
      <c r="D488" s="180">
        <v>0.62835546927580044</v>
      </c>
      <c r="E488" s="142" t="s">
        <v>53</v>
      </c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 t="s">
        <v>53</v>
      </c>
      <c r="X488" s="142"/>
      <c r="Y488" s="142"/>
      <c r="Z488" s="142"/>
      <c r="AA488" s="142" t="s">
        <v>53</v>
      </c>
      <c r="AB488" s="142"/>
      <c r="AC488" s="142"/>
      <c r="AD488" s="142" t="s">
        <v>586</v>
      </c>
      <c r="AE488" s="143"/>
    </row>
    <row r="489" spans="1:31" ht="30" x14ac:dyDescent="0.25">
      <c r="A489" s="141">
        <f t="shared" si="16"/>
        <v>476</v>
      </c>
      <c r="B489" s="142">
        <f t="shared" si="17"/>
        <v>476</v>
      </c>
      <c r="C489" s="179">
        <v>43075</v>
      </c>
      <c r="D489" s="180">
        <v>0.65776963583876735</v>
      </c>
      <c r="E489" s="142" t="s">
        <v>53</v>
      </c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 t="s">
        <v>53</v>
      </c>
      <c r="X489" s="142"/>
      <c r="Y489" s="142"/>
      <c r="Z489" s="142"/>
      <c r="AA489" s="142" t="s">
        <v>53</v>
      </c>
      <c r="AB489" s="142"/>
      <c r="AC489" s="142"/>
      <c r="AD489" s="142" t="s">
        <v>586</v>
      </c>
      <c r="AE489" s="143"/>
    </row>
    <row r="490" spans="1:31" ht="30" x14ac:dyDescent="0.25">
      <c r="A490" s="141">
        <f t="shared" si="16"/>
        <v>477</v>
      </c>
      <c r="B490" s="142">
        <f t="shared" si="17"/>
        <v>477</v>
      </c>
      <c r="C490" s="179">
        <v>43076</v>
      </c>
      <c r="D490" s="180">
        <v>0.55246249593963181</v>
      </c>
      <c r="E490" s="142" t="s">
        <v>53</v>
      </c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 t="s">
        <v>53</v>
      </c>
      <c r="X490" s="142"/>
      <c r="Y490" s="142"/>
      <c r="Z490" s="142"/>
      <c r="AA490" s="142" t="s">
        <v>53</v>
      </c>
      <c r="AB490" s="142"/>
      <c r="AC490" s="142"/>
      <c r="AD490" s="142" t="s">
        <v>586</v>
      </c>
      <c r="AE490" s="143"/>
    </row>
    <row r="491" spans="1:31" ht="30" x14ac:dyDescent="0.25">
      <c r="A491" s="141">
        <f t="shared" si="16"/>
        <v>478</v>
      </c>
      <c r="B491" s="142">
        <f t="shared" si="17"/>
        <v>478</v>
      </c>
      <c r="C491" s="179">
        <v>43077</v>
      </c>
      <c r="D491" s="180">
        <v>0.3611863636904562</v>
      </c>
      <c r="E491" s="142" t="s">
        <v>53</v>
      </c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 t="s">
        <v>53</v>
      </c>
      <c r="X491" s="142"/>
      <c r="Y491" s="142"/>
      <c r="Z491" s="142"/>
      <c r="AA491" s="142" t="s">
        <v>53</v>
      </c>
      <c r="AB491" s="142"/>
      <c r="AC491" s="142"/>
      <c r="AD491" s="142" t="s">
        <v>586</v>
      </c>
      <c r="AE491" s="143"/>
    </row>
    <row r="492" spans="1:31" ht="30" x14ac:dyDescent="0.25">
      <c r="A492" s="141">
        <f t="shared" si="16"/>
        <v>479</v>
      </c>
      <c r="B492" s="142">
        <f t="shared" si="17"/>
        <v>479</v>
      </c>
      <c r="C492" s="179">
        <v>43077</v>
      </c>
      <c r="D492" s="180">
        <v>0.42630787037037038</v>
      </c>
      <c r="E492" s="142" t="s">
        <v>53</v>
      </c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 t="s">
        <v>53</v>
      </c>
      <c r="X492" s="142"/>
      <c r="Y492" s="142"/>
      <c r="Z492" s="142"/>
      <c r="AA492" s="142" t="s">
        <v>53</v>
      </c>
      <c r="AB492" s="142"/>
      <c r="AC492" s="142"/>
      <c r="AD492" s="142" t="s">
        <v>586</v>
      </c>
      <c r="AE492" s="143"/>
    </row>
    <row r="493" spans="1:31" ht="30" x14ac:dyDescent="0.25">
      <c r="A493" s="141">
        <f t="shared" si="16"/>
        <v>480</v>
      </c>
      <c r="B493" s="142">
        <f t="shared" si="17"/>
        <v>480</v>
      </c>
      <c r="C493" s="179">
        <v>43077</v>
      </c>
      <c r="D493" s="180">
        <v>0.45987771056170113</v>
      </c>
      <c r="E493" s="142" t="s">
        <v>53</v>
      </c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 t="s">
        <v>53</v>
      </c>
      <c r="X493" s="142"/>
      <c r="Y493" s="142"/>
      <c r="Z493" s="142"/>
      <c r="AA493" s="142" t="s">
        <v>53</v>
      </c>
      <c r="AB493" s="142"/>
      <c r="AC493" s="142"/>
      <c r="AD493" s="142" t="s">
        <v>586</v>
      </c>
      <c r="AE493" s="143"/>
    </row>
    <row r="494" spans="1:31" ht="30" x14ac:dyDescent="0.25">
      <c r="A494" s="141">
        <f t="shared" si="16"/>
        <v>481</v>
      </c>
      <c r="B494" s="142">
        <f t="shared" si="17"/>
        <v>481</v>
      </c>
      <c r="C494" s="179">
        <v>43077</v>
      </c>
      <c r="D494" s="180">
        <v>0.69016308201426535</v>
      </c>
      <c r="E494" s="142" t="s">
        <v>53</v>
      </c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 t="s">
        <v>53</v>
      </c>
      <c r="X494" s="142"/>
      <c r="Y494" s="142"/>
      <c r="Z494" s="142"/>
      <c r="AA494" s="142" t="s">
        <v>53</v>
      </c>
      <c r="AB494" s="142"/>
      <c r="AC494" s="142"/>
      <c r="AD494" s="142" t="s">
        <v>586</v>
      </c>
      <c r="AE494" s="143"/>
    </row>
    <row r="495" spans="1:31" ht="30" x14ac:dyDescent="0.25">
      <c r="A495" s="141">
        <f t="shared" si="16"/>
        <v>482</v>
      </c>
      <c r="B495" s="142">
        <f t="shared" si="17"/>
        <v>482</v>
      </c>
      <c r="C495" s="179">
        <v>43080</v>
      </c>
      <c r="D495" s="180">
        <v>0.5577038932623245</v>
      </c>
      <c r="E495" s="142" t="s">
        <v>53</v>
      </c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 t="s">
        <v>53</v>
      </c>
      <c r="X495" s="142"/>
      <c r="Y495" s="142"/>
      <c r="Z495" s="142"/>
      <c r="AA495" s="142" t="s">
        <v>53</v>
      </c>
      <c r="AB495" s="142"/>
      <c r="AC495" s="142"/>
      <c r="AD495" s="142" t="s">
        <v>586</v>
      </c>
      <c r="AE495" s="143"/>
    </row>
    <row r="496" spans="1:31" ht="30" x14ac:dyDescent="0.25">
      <c r="A496" s="141">
        <f t="shared" si="16"/>
        <v>483</v>
      </c>
      <c r="B496" s="142">
        <f t="shared" si="17"/>
        <v>483</v>
      </c>
      <c r="C496" s="179">
        <v>43080</v>
      </c>
      <c r="D496" s="180">
        <v>0.58796345907315906</v>
      </c>
      <c r="E496" s="142" t="s">
        <v>53</v>
      </c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 t="s">
        <v>53</v>
      </c>
      <c r="X496" s="142"/>
      <c r="Y496" s="142"/>
      <c r="Z496" s="142"/>
      <c r="AA496" s="142" t="s">
        <v>53</v>
      </c>
      <c r="AB496" s="142"/>
      <c r="AC496" s="142"/>
      <c r="AD496" s="142" t="s">
        <v>586</v>
      </c>
      <c r="AE496" s="143"/>
    </row>
    <row r="497" spans="1:31" ht="30" x14ac:dyDescent="0.25">
      <c r="A497" s="141">
        <f t="shared" si="16"/>
        <v>484</v>
      </c>
      <c r="B497" s="142">
        <f t="shared" si="17"/>
        <v>484</v>
      </c>
      <c r="C497" s="179">
        <v>43080</v>
      </c>
      <c r="D497" s="180">
        <v>0.60690468717838808</v>
      </c>
      <c r="E497" s="142" t="s">
        <v>53</v>
      </c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 t="s">
        <v>53</v>
      </c>
      <c r="X497" s="142"/>
      <c r="Y497" s="142"/>
      <c r="Z497" s="142"/>
      <c r="AA497" s="142" t="s">
        <v>53</v>
      </c>
      <c r="AB497" s="142"/>
      <c r="AC497" s="142"/>
      <c r="AD497" s="142" t="s">
        <v>586</v>
      </c>
      <c r="AE497" s="143"/>
    </row>
    <row r="498" spans="1:31" ht="30" x14ac:dyDescent="0.25">
      <c r="A498" s="141">
        <f t="shared" si="16"/>
        <v>485</v>
      </c>
      <c r="B498" s="142">
        <f t="shared" si="17"/>
        <v>485</v>
      </c>
      <c r="C498" s="179">
        <v>43081</v>
      </c>
      <c r="D498" s="180">
        <v>0.45279791377734324</v>
      </c>
      <c r="E498" s="142" t="s">
        <v>53</v>
      </c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 t="s">
        <v>53</v>
      </c>
      <c r="X498" s="142"/>
      <c r="Y498" s="142"/>
      <c r="Z498" s="142"/>
      <c r="AA498" s="142" t="s">
        <v>53</v>
      </c>
      <c r="AB498" s="142"/>
      <c r="AC498" s="142"/>
      <c r="AD498" s="142" t="s">
        <v>586</v>
      </c>
      <c r="AE498" s="143"/>
    </row>
    <row r="499" spans="1:31" ht="30" x14ac:dyDescent="0.25">
      <c r="A499" s="141">
        <f t="shared" si="16"/>
        <v>486</v>
      </c>
      <c r="B499" s="142">
        <f t="shared" si="17"/>
        <v>486</v>
      </c>
      <c r="C499" s="179">
        <v>43083</v>
      </c>
      <c r="D499" s="180">
        <v>0.38214256492240783</v>
      </c>
      <c r="E499" s="142" t="s">
        <v>53</v>
      </c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 t="s">
        <v>53</v>
      </c>
      <c r="X499" s="142"/>
      <c r="Y499" s="142"/>
      <c r="Z499" s="142"/>
      <c r="AA499" s="142" t="s">
        <v>53</v>
      </c>
      <c r="AB499" s="142"/>
      <c r="AC499" s="142"/>
      <c r="AD499" s="142" t="s">
        <v>586</v>
      </c>
      <c r="AE499" s="143"/>
    </row>
    <row r="500" spans="1:31" ht="30" x14ac:dyDescent="0.25">
      <c r="A500" s="141">
        <f t="shared" si="16"/>
        <v>487</v>
      </c>
      <c r="B500" s="142">
        <f t="shared" si="17"/>
        <v>487</v>
      </c>
      <c r="C500" s="179">
        <v>43083</v>
      </c>
      <c r="D500" s="180">
        <v>0.49514519420715153</v>
      </c>
      <c r="E500" s="142" t="s">
        <v>53</v>
      </c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 t="s">
        <v>53</v>
      </c>
      <c r="X500" s="142"/>
      <c r="Y500" s="142"/>
      <c r="Z500" s="142"/>
      <c r="AA500" s="142" t="s">
        <v>53</v>
      </c>
      <c r="AB500" s="142"/>
      <c r="AC500" s="142"/>
      <c r="AD500" s="142" t="s">
        <v>586</v>
      </c>
      <c r="AE500" s="143"/>
    </row>
    <row r="501" spans="1:31" ht="30" x14ac:dyDescent="0.25">
      <c r="A501" s="141">
        <f t="shared" si="16"/>
        <v>488</v>
      </c>
      <c r="B501" s="142">
        <f t="shared" si="17"/>
        <v>488</v>
      </c>
      <c r="C501" s="179">
        <v>43083</v>
      </c>
      <c r="D501" s="180">
        <v>0.70123845700865628</v>
      </c>
      <c r="E501" s="142" t="s">
        <v>53</v>
      </c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 t="s">
        <v>53</v>
      </c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 t="s">
        <v>53</v>
      </c>
      <c r="AB501" s="142"/>
      <c r="AC501" s="142"/>
      <c r="AD501" s="142" t="s">
        <v>587</v>
      </c>
      <c r="AE501" s="143"/>
    </row>
    <row r="502" spans="1:31" ht="30" x14ac:dyDescent="0.25">
      <c r="A502" s="141">
        <f t="shared" si="16"/>
        <v>489</v>
      </c>
      <c r="B502" s="142">
        <f t="shared" si="17"/>
        <v>489</v>
      </c>
      <c r="C502" s="179">
        <v>43087</v>
      </c>
      <c r="D502" s="180">
        <v>0.47691012614762029</v>
      </c>
      <c r="E502" s="142" t="s">
        <v>53</v>
      </c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 t="s">
        <v>53</v>
      </c>
      <c r="X502" s="142"/>
      <c r="Y502" s="142"/>
      <c r="Z502" s="142"/>
      <c r="AA502" s="142" t="s">
        <v>53</v>
      </c>
      <c r="AB502" s="142"/>
      <c r="AC502" s="142"/>
      <c r="AD502" s="142" t="s">
        <v>586</v>
      </c>
      <c r="AE502" s="143"/>
    </row>
    <row r="503" spans="1:31" s="193" customFormat="1" ht="30" x14ac:dyDescent="0.25">
      <c r="A503" s="144">
        <f t="shared" si="16"/>
        <v>490</v>
      </c>
      <c r="B503" s="189">
        <f t="shared" si="17"/>
        <v>490</v>
      </c>
      <c r="C503" s="190">
        <v>43087</v>
      </c>
      <c r="D503" s="191">
        <v>0.55322916666666666</v>
      </c>
      <c r="E503" s="189" t="s">
        <v>53</v>
      </c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 t="s">
        <v>53</v>
      </c>
      <c r="X503" s="189"/>
      <c r="Y503" s="189"/>
      <c r="Z503" s="189"/>
      <c r="AA503" s="189" t="s">
        <v>53</v>
      </c>
      <c r="AB503" s="189"/>
      <c r="AC503" s="189"/>
      <c r="AD503" s="189" t="s">
        <v>586</v>
      </c>
      <c r="AE503" s="192"/>
    </row>
    <row r="504" spans="1:31" s="193" customFormat="1" ht="30" x14ac:dyDescent="0.25">
      <c r="A504" s="144">
        <f t="shared" si="16"/>
        <v>491</v>
      </c>
      <c r="B504" s="189">
        <f t="shared" si="17"/>
        <v>491</v>
      </c>
      <c r="C504" s="190">
        <v>43087</v>
      </c>
      <c r="D504" s="191">
        <v>0.6068634259259259</v>
      </c>
      <c r="E504" s="189" t="s">
        <v>53</v>
      </c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89"/>
      <c r="U504" s="189"/>
      <c r="V504" s="189"/>
      <c r="W504" s="189" t="s">
        <v>53</v>
      </c>
      <c r="X504" s="189"/>
      <c r="Y504" s="189"/>
      <c r="Z504" s="189"/>
      <c r="AA504" s="189" t="s">
        <v>53</v>
      </c>
      <c r="AB504" s="189"/>
      <c r="AC504" s="189"/>
      <c r="AD504" s="189" t="s">
        <v>586</v>
      </c>
      <c r="AE504" s="192"/>
    </row>
    <row r="505" spans="1:31" s="193" customFormat="1" ht="30" x14ac:dyDescent="0.25">
      <c r="A505" s="144">
        <f t="shared" si="16"/>
        <v>492</v>
      </c>
      <c r="B505" s="189">
        <f t="shared" si="17"/>
        <v>492</v>
      </c>
      <c r="C505" s="190">
        <v>43087</v>
      </c>
      <c r="D505" s="191">
        <v>0.66899305555555555</v>
      </c>
      <c r="E505" s="189" t="s">
        <v>53</v>
      </c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  <c r="W505" s="189" t="s">
        <v>53</v>
      </c>
      <c r="X505" s="189"/>
      <c r="Y505" s="189"/>
      <c r="Z505" s="189"/>
      <c r="AA505" s="189" t="s">
        <v>53</v>
      </c>
      <c r="AB505" s="189"/>
      <c r="AC505" s="189"/>
      <c r="AD505" s="189" t="s">
        <v>586</v>
      </c>
      <c r="AE505" s="192"/>
    </row>
    <row r="506" spans="1:31" s="193" customFormat="1" ht="30" x14ac:dyDescent="0.25">
      <c r="A506" s="144">
        <f t="shared" si="16"/>
        <v>493</v>
      </c>
      <c r="B506" s="189">
        <f t="shared" si="17"/>
        <v>493</v>
      </c>
      <c r="C506" s="190">
        <v>43088</v>
      </c>
      <c r="D506" s="191">
        <v>0.34678240740740746</v>
      </c>
      <c r="E506" s="189" t="s">
        <v>53</v>
      </c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  <c r="W506" s="189" t="s">
        <v>53</v>
      </c>
      <c r="X506" s="189"/>
      <c r="Y506" s="189"/>
      <c r="Z506" s="189"/>
      <c r="AA506" s="189" t="s">
        <v>53</v>
      </c>
      <c r="AB506" s="189"/>
      <c r="AC506" s="189"/>
      <c r="AD506" s="189" t="s">
        <v>586</v>
      </c>
      <c r="AE506" s="192"/>
    </row>
    <row r="507" spans="1:31" s="193" customFormat="1" ht="30" x14ac:dyDescent="0.25">
      <c r="A507" s="144">
        <f t="shared" si="16"/>
        <v>494</v>
      </c>
      <c r="B507" s="189">
        <f t="shared" si="17"/>
        <v>494</v>
      </c>
      <c r="C507" s="190">
        <v>43088</v>
      </c>
      <c r="D507" s="191">
        <v>0.39297453703703705</v>
      </c>
      <c r="E507" s="189" t="s">
        <v>53</v>
      </c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  <c r="W507" s="189" t="s">
        <v>53</v>
      </c>
      <c r="X507" s="189"/>
      <c r="Y507" s="189"/>
      <c r="Z507" s="189"/>
      <c r="AA507" s="189" t="s">
        <v>53</v>
      </c>
      <c r="AB507" s="189"/>
      <c r="AC507" s="189"/>
      <c r="AD507" s="189" t="s">
        <v>586</v>
      </c>
      <c r="AE507" s="192"/>
    </row>
    <row r="508" spans="1:31" s="193" customFormat="1" ht="30" x14ac:dyDescent="0.25">
      <c r="A508" s="144">
        <f t="shared" si="16"/>
        <v>495</v>
      </c>
      <c r="B508" s="189">
        <f t="shared" si="17"/>
        <v>495</v>
      </c>
      <c r="C508" s="190">
        <v>43088</v>
      </c>
      <c r="D508" s="191">
        <v>0.43463854005043995</v>
      </c>
      <c r="E508" s="189" t="s">
        <v>53</v>
      </c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 t="s">
        <v>53</v>
      </c>
      <c r="X508" s="189"/>
      <c r="Y508" s="189"/>
      <c r="Z508" s="189"/>
      <c r="AA508" s="189" t="s">
        <v>53</v>
      </c>
      <c r="AB508" s="189"/>
      <c r="AC508" s="189"/>
      <c r="AD508" s="189" t="s">
        <v>586</v>
      </c>
      <c r="AE508" s="192"/>
    </row>
    <row r="509" spans="1:31" ht="30" x14ac:dyDescent="0.25">
      <c r="A509" s="141">
        <f t="shared" ref="A509:A532" si="18">A508+1</f>
        <v>496</v>
      </c>
      <c r="B509" s="142">
        <f t="shared" ref="B509:B532" si="19">B508+1</f>
        <v>496</v>
      </c>
      <c r="C509" s="179">
        <v>43088</v>
      </c>
      <c r="D509" s="180">
        <v>0.54922453703703711</v>
      </c>
      <c r="E509" s="142" t="s">
        <v>53</v>
      </c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 t="s">
        <v>53</v>
      </c>
      <c r="X509" s="142"/>
      <c r="Y509" s="142"/>
      <c r="Z509" s="142"/>
      <c r="AA509" s="142" t="s">
        <v>53</v>
      </c>
      <c r="AB509" s="142"/>
      <c r="AC509" s="142"/>
      <c r="AD509" s="142" t="s">
        <v>586</v>
      </c>
      <c r="AE509" s="143"/>
    </row>
    <row r="510" spans="1:31" ht="30" x14ac:dyDescent="0.25">
      <c r="A510" s="141">
        <f t="shared" si="18"/>
        <v>497</v>
      </c>
      <c r="B510" s="142">
        <f t="shared" si="19"/>
        <v>497</v>
      </c>
      <c r="C510" s="179">
        <v>43088</v>
      </c>
      <c r="D510" s="180">
        <v>0.57353009259259258</v>
      </c>
      <c r="E510" s="142" t="s">
        <v>53</v>
      </c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 t="s">
        <v>53</v>
      </c>
      <c r="X510" s="142"/>
      <c r="Y510" s="142"/>
      <c r="Z510" s="142"/>
      <c r="AA510" s="142" t="s">
        <v>53</v>
      </c>
      <c r="AB510" s="142"/>
      <c r="AC510" s="142"/>
      <c r="AD510" s="142" t="s">
        <v>586</v>
      </c>
      <c r="AE510" s="143"/>
    </row>
    <row r="511" spans="1:31" ht="30" x14ac:dyDescent="0.25">
      <c r="A511" s="141">
        <f t="shared" si="18"/>
        <v>498</v>
      </c>
      <c r="B511" s="142">
        <f t="shared" si="19"/>
        <v>498</v>
      </c>
      <c r="C511" s="179">
        <v>43088</v>
      </c>
      <c r="D511" s="180">
        <v>0.58565972222222229</v>
      </c>
      <c r="E511" s="142" t="s">
        <v>53</v>
      </c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 t="s">
        <v>53</v>
      </c>
      <c r="X511" s="142"/>
      <c r="Y511" s="142"/>
      <c r="Z511" s="142"/>
      <c r="AA511" s="142" t="s">
        <v>53</v>
      </c>
      <c r="AB511" s="142"/>
      <c r="AC511" s="142"/>
      <c r="AD511" s="142" t="s">
        <v>586</v>
      </c>
      <c r="AE511" s="143"/>
    </row>
    <row r="512" spans="1:31" ht="30" x14ac:dyDescent="0.25">
      <c r="A512" s="141">
        <f t="shared" si="18"/>
        <v>499</v>
      </c>
      <c r="B512" s="142">
        <f t="shared" si="19"/>
        <v>499</v>
      </c>
      <c r="C512" s="179">
        <v>43088</v>
      </c>
      <c r="D512" s="180">
        <v>0.68011151149628213</v>
      </c>
      <c r="E512" s="142" t="s">
        <v>53</v>
      </c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 t="s">
        <v>53</v>
      </c>
      <c r="X512" s="142"/>
      <c r="Y512" s="142"/>
      <c r="Z512" s="142"/>
      <c r="AA512" s="142" t="s">
        <v>53</v>
      </c>
      <c r="AB512" s="142"/>
      <c r="AC512" s="142"/>
      <c r="AD512" s="142" t="s">
        <v>586</v>
      </c>
      <c r="AE512" s="143"/>
    </row>
    <row r="513" spans="1:31" ht="30" x14ac:dyDescent="0.25">
      <c r="A513" s="141">
        <f t="shared" si="18"/>
        <v>500</v>
      </c>
      <c r="B513" s="142">
        <f t="shared" si="19"/>
        <v>500</v>
      </c>
      <c r="C513" s="179">
        <v>43089</v>
      </c>
      <c r="D513" s="180">
        <v>0.55727317785628805</v>
      </c>
      <c r="E513" s="142" t="s">
        <v>53</v>
      </c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 t="s">
        <v>53</v>
      </c>
      <c r="X513" s="142"/>
      <c r="Y513" s="142"/>
      <c r="Z513" s="142"/>
      <c r="AA513" s="142" t="s">
        <v>53</v>
      </c>
      <c r="AB513" s="142"/>
      <c r="AC513" s="142"/>
      <c r="AD513" s="142" t="s">
        <v>586</v>
      </c>
      <c r="AE513" s="143"/>
    </row>
    <row r="514" spans="1:31" ht="30" x14ac:dyDescent="0.25">
      <c r="A514" s="141">
        <f t="shared" si="18"/>
        <v>501</v>
      </c>
      <c r="B514" s="142">
        <f t="shared" si="19"/>
        <v>501</v>
      </c>
      <c r="C514" s="179">
        <v>43090</v>
      </c>
      <c r="D514" s="180">
        <v>0.3945105511786644</v>
      </c>
      <c r="E514" s="142" t="s">
        <v>53</v>
      </c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 t="s">
        <v>53</v>
      </c>
      <c r="X514" s="142"/>
      <c r="Y514" s="142"/>
      <c r="Z514" s="142"/>
      <c r="AA514" s="142" t="s">
        <v>53</v>
      </c>
      <c r="AB514" s="142"/>
      <c r="AC514" s="142"/>
      <c r="AD514" s="142" t="s">
        <v>586</v>
      </c>
      <c r="AE514" s="143"/>
    </row>
    <row r="515" spans="1:31" ht="30" x14ac:dyDescent="0.25">
      <c r="A515" s="141">
        <f t="shared" si="18"/>
        <v>502</v>
      </c>
      <c r="B515" s="142">
        <f t="shared" si="19"/>
        <v>502</v>
      </c>
      <c r="C515" s="179">
        <v>43090</v>
      </c>
      <c r="D515" s="180">
        <v>0.66916412148753435</v>
      </c>
      <c r="E515" s="142" t="s">
        <v>53</v>
      </c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 t="s">
        <v>53</v>
      </c>
      <c r="X515" s="142"/>
      <c r="Y515" s="142"/>
      <c r="Z515" s="142"/>
      <c r="AA515" s="142" t="s">
        <v>53</v>
      </c>
      <c r="AB515" s="142"/>
      <c r="AC515" s="142"/>
      <c r="AD515" s="142" t="s">
        <v>586</v>
      </c>
      <c r="AE515" s="143"/>
    </row>
    <row r="516" spans="1:31" ht="30" x14ac:dyDescent="0.25">
      <c r="A516" s="141">
        <f t="shared" si="18"/>
        <v>503</v>
      </c>
      <c r="B516" s="142">
        <f t="shared" si="19"/>
        <v>503</v>
      </c>
      <c r="C516" s="179">
        <v>43090</v>
      </c>
      <c r="D516" s="180">
        <v>0.70694637808602023</v>
      </c>
      <c r="E516" s="142" t="s">
        <v>53</v>
      </c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 t="s">
        <v>53</v>
      </c>
      <c r="X516" s="142"/>
      <c r="Y516" s="142"/>
      <c r="Z516" s="142"/>
      <c r="AA516" s="142" t="s">
        <v>53</v>
      </c>
      <c r="AB516" s="142"/>
      <c r="AC516" s="142"/>
      <c r="AD516" s="142" t="s">
        <v>586</v>
      </c>
      <c r="AE516" s="143"/>
    </row>
    <row r="517" spans="1:31" ht="30" x14ac:dyDescent="0.25">
      <c r="A517" s="141">
        <f t="shared" si="18"/>
        <v>504</v>
      </c>
      <c r="B517" s="142">
        <f t="shared" si="19"/>
        <v>504</v>
      </c>
      <c r="C517" s="179">
        <v>43091</v>
      </c>
      <c r="D517" s="180">
        <v>0.392175622951765</v>
      </c>
      <c r="E517" s="142" t="s">
        <v>53</v>
      </c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 t="s">
        <v>53</v>
      </c>
      <c r="X517" s="142"/>
      <c r="Y517" s="142"/>
      <c r="Z517" s="142"/>
      <c r="AA517" s="142" t="s">
        <v>53</v>
      </c>
      <c r="AB517" s="142"/>
      <c r="AC517" s="142"/>
      <c r="AD517" s="142" t="s">
        <v>586</v>
      </c>
      <c r="AE517" s="143"/>
    </row>
    <row r="518" spans="1:31" ht="30" x14ac:dyDescent="0.25">
      <c r="A518" s="141">
        <f t="shared" si="18"/>
        <v>505</v>
      </c>
      <c r="B518" s="142">
        <f t="shared" si="19"/>
        <v>505</v>
      </c>
      <c r="C518" s="179">
        <v>43091</v>
      </c>
      <c r="D518" s="180">
        <v>0.4505382963688882</v>
      </c>
      <c r="E518" s="142" t="s">
        <v>53</v>
      </c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 t="s">
        <v>53</v>
      </c>
      <c r="X518" s="142"/>
      <c r="Y518" s="142"/>
      <c r="Z518" s="142"/>
      <c r="AA518" s="142" t="s">
        <v>53</v>
      </c>
      <c r="AB518" s="142"/>
      <c r="AC518" s="142"/>
      <c r="AD518" s="142" t="s">
        <v>586</v>
      </c>
      <c r="AE518" s="143"/>
    </row>
    <row r="519" spans="1:31" ht="30" x14ac:dyDescent="0.25">
      <c r="A519" s="141">
        <f t="shared" si="18"/>
        <v>506</v>
      </c>
      <c r="B519" s="142">
        <f t="shared" si="19"/>
        <v>506</v>
      </c>
      <c r="C519" s="179">
        <v>43091</v>
      </c>
      <c r="D519" s="180">
        <v>0.58109045452099606</v>
      </c>
      <c r="E519" s="142" t="s">
        <v>53</v>
      </c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 t="s">
        <v>53</v>
      </c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 t="s">
        <v>53</v>
      </c>
      <c r="AB519" s="142"/>
      <c r="AC519" s="142"/>
      <c r="AD519" s="142" t="s">
        <v>587</v>
      </c>
      <c r="AE519" s="143"/>
    </row>
    <row r="520" spans="1:31" ht="30" x14ac:dyDescent="0.25">
      <c r="A520" s="141">
        <f t="shared" si="18"/>
        <v>507</v>
      </c>
      <c r="B520" s="142">
        <f t="shared" si="19"/>
        <v>507</v>
      </c>
      <c r="C520" s="179">
        <v>43095</v>
      </c>
      <c r="D520" s="180">
        <v>0.40939083045104108</v>
      </c>
      <c r="E520" s="142" t="s">
        <v>53</v>
      </c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 t="s">
        <v>53</v>
      </c>
      <c r="X520" s="142"/>
      <c r="Y520" s="142"/>
      <c r="Z520" s="142"/>
      <c r="AA520" s="142" t="s">
        <v>53</v>
      </c>
      <c r="AB520" s="142"/>
      <c r="AC520" s="142"/>
      <c r="AD520" s="142" t="s">
        <v>586</v>
      </c>
      <c r="AE520" s="143"/>
    </row>
    <row r="521" spans="1:31" ht="30" x14ac:dyDescent="0.25">
      <c r="A521" s="141">
        <f t="shared" si="18"/>
        <v>508</v>
      </c>
      <c r="B521" s="142">
        <f t="shared" si="19"/>
        <v>508</v>
      </c>
      <c r="C521" s="179">
        <v>43095</v>
      </c>
      <c r="D521" s="180">
        <v>0.49405466633593365</v>
      </c>
      <c r="E521" s="142" t="s">
        <v>53</v>
      </c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 t="s">
        <v>53</v>
      </c>
      <c r="X521" s="142"/>
      <c r="Y521" s="142"/>
      <c r="Z521" s="142"/>
      <c r="AA521" s="142" t="s">
        <v>53</v>
      </c>
      <c r="AB521" s="142"/>
      <c r="AC521" s="142"/>
      <c r="AD521" s="142" t="s">
        <v>586</v>
      </c>
      <c r="AE521" s="143"/>
    </row>
    <row r="522" spans="1:31" ht="30" x14ac:dyDescent="0.25">
      <c r="A522" s="141">
        <f t="shared" si="18"/>
        <v>509</v>
      </c>
      <c r="B522" s="142">
        <f t="shared" si="19"/>
        <v>509</v>
      </c>
      <c r="C522" s="179">
        <v>43095</v>
      </c>
      <c r="D522" s="180">
        <v>0.55348379629629629</v>
      </c>
      <c r="E522" s="142" t="s">
        <v>53</v>
      </c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 t="s">
        <v>53</v>
      </c>
      <c r="X522" s="142"/>
      <c r="Y522" s="142"/>
      <c r="Z522" s="142"/>
      <c r="AA522" s="142" t="s">
        <v>53</v>
      </c>
      <c r="AB522" s="142"/>
      <c r="AC522" s="142"/>
      <c r="AD522" s="142" t="s">
        <v>586</v>
      </c>
      <c r="AE522" s="143"/>
    </row>
    <row r="523" spans="1:31" ht="30" x14ac:dyDescent="0.25">
      <c r="A523" s="141">
        <f t="shared" si="18"/>
        <v>510</v>
      </c>
      <c r="B523" s="142">
        <f t="shared" si="19"/>
        <v>510</v>
      </c>
      <c r="C523" s="179">
        <v>43095</v>
      </c>
      <c r="D523" s="180">
        <v>0.5715859339568653</v>
      </c>
      <c r="E523" s="142" t="s">
        <v>53</v>
      </c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 t="s">
        <v>53</v>
      </c>
      <c r="X523" s="142"/>
      <c r="Y523" s="142"/>
      <c r="Z523" s="142"/>
      <c r="AA523" s="142" t="s">
        <v>53</v>
      </c>
      <c r="AB523" s="142"/>
      <c r="AC523" s="142"/>
      <c r="AD523" s="142" t="s">
        <v>586</v>
      </c>
      <c r="AE523" s="143"/>
    </row>
    <row r="524" spans="1:31" ht="30" x14ac:dyDescent="0.25">
      <c r="A524" s="141">
        <f t="shared" si="18"/>
        <v>511</v>
      </c>
      <c r="B524" s="142">
        <f t="shared" si="19"/>
        <v>511</v>
      </c>
      <c r="C524" s="179">
        <v>43095</v>
      </c>
      <c r="D524" s="180">
        <v>0.65755431886678228</v>
      </c>
      <c r="E524" s="142" t="s">
        <v>53</v>
      </c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 t="s">
        <v>53</v>
      </c>
      <c r="X524" s="142"/>
      <c r="Y524" s="142"/>
      <c r="Z524" s="142"/>
      <c r="AA524" s="142" t="s">
        <v>53</v>
      </c>
      <c r="AB524" s="142"/>
      <c r="AC524" s="142"/>
      <c r="AD524" s="142" t="s">
        <v>586</v>
      </c>
      <c r="AE524" s="143"/>
    </row>
    <row r="525" spans="1:31" ht="30" x14ac:dyDescent="0.25">
      <c r="A525" s="141">
        <f t="shared" si="18"/>
        <v>512</v>
      </c>
      <c r="B525" s="142">
        <f t="shared" si="19"/>
        <v>512</v>
      </c>
      <c r="C525" s="179">
        <v>43096</v>
      </c>
      <c r="D525" s="180">
        <v>0.39719242167835317</v>
      </c>
      <c r="E525" s="142" t="s">
        <v>53</v>
      </c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 t="s">
        <v>53</v>
      </c>
      <c r="X525" s="142"/>
      <c r="Y525" s="142"/>
      <c r="Z525" s="142"/>
      <c r="AA525" s="142" t="s">
        <v>53</v>
      </c>
      <c r="AB525" s="142"/>
      <c r="AC525" s="142"/>
      <c r="AD525" s="142" t="s">
        <v>586</v>
      </c>
      <c r="AE525" s="143"/>
    </row>
    <row r="526" spans="1:31" ht="30" x14ac:dyDescent="0.25">
      <c r="A526" s="141">
        <f t="shared" si="18"/>
        <v>513</v>
      </c>
      <c r="B526" s="142">
        <f t="shared" si="19"/>
        <v>513</v>
      </c>
      <c r="C526" s="179">
        <v>43096</v>
      </c>
      <c r="D526" s="180">
        <v>0.65005783462864786</v>
      </c>
      <c r="E526" s="142" t="s">
        <v>53</v>
      </c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 t="s">
        <v>53</v>
      </c>
      <c r="X526" s="142"/>
      <c r="Y526" s="142"/>
      <c r="Z526" s="142"/>
      <c r="AA526" s="142" t="s">
        <v>53</v>
      </c>
      <c r="AB526" s="142"/>
      <c r="AC526" s="142"/>
      <c r="AD526" s="142" t="s">
        <v>586</v>
      </c>
      <c r="AE526" s="143"/>
    </row>
    <row r="527" spans="1:31" ht="30" x14ac:dyDescent="0.25">
      <c r="A527" s="141">
        <f t="shared" si="18"/>
        <v>514</v>
      </c>
      <c r="B527" s="142">
        <f t="shared" si="19"/>
        <v>514</v>
      </c>
      <c r="C527" s="179">
        <v>43097</v>
      </c>
      <c r="D527" s="180">
        <v>0.40305352184158383</v>
      </c>
      <c r="E527" s="142" t="s">
        <v>53</v>
      </c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 t="s">
        <v>53</v>
      </c>
      <c r="X527" s="142"/>
      <c r="Y527" s="142"/>
      <c r="Z527" s="142"/>
      <c r="AA527" s="142" t="s">
        <v>53</v>
      </c>
      <c r="AB527" s="142"/>
      <c r="AC527" s="142"/>
      <c r="AD527" s="142" t="s">
        <v>586</v>
      </c>
      <c r="AE527" s="143"/>
    </row>
    <row r="528" spans="1:31" ht="30" x14ac:dyDescent="0.25">
      <c r="A528" s="141">
        <f t="shared" si="18"/>
        <v>515</v>
      </c>
      <c r="B528" s="142">
        <f t="shared" si="19"/>
        <v>515</v>
      </c>
      <c r="C528" s="179">
        <v>43097</v>
      </c>
      <c r="D528" s="180">
        <v>0.47544102320214521</v>
      </c>
      <c r="E528" s="142" t="s">
        <v>53</v>
      </c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 t="s">
        <v>53</v>
      </c>
      <c r="X528" s="142"/>
      <c r="Y528" s="142"/>
      <c r="Z528" s="142"/>
      <c r="AA528" s="142" t="s">
        <v>53</v>
      </c>
      <c r="AB528" s="142"/>
      <c r="AC528" s="142"/>
      <c r="AD528" s="142" t="s">
        <v>586</v>
      </c>
      <c r="AE528" s="143"/>
    </row>
    <row r="529" spans="1:31" ht="30" x14ac:dyDescent="0.25">
      <c r="A529" s="141">
        <f t="shared" si="18"/>
        <v>516</v>
      </c>
      <c r="B529" s="142">
        <f t="shared" si="19"/>
        <v>516</v>
      </c>
      <c r="C529" s="179">
        <v>43098</v>
      </c>
      <c r="D529" s="180">
        <v>0.43792122494632524</v>
      </c>
      <c r="E529" s="142" t="s">
        <v>53</v>
      </c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 t="s">
        <v>53</v>
      </c>
      <c r="X529" s="142"/>
      <c r="Y529" s="142"/>
      <c r="Z529" s="142"/>
      <c r="AA529" s="142" t="s">
        <v>53</v>
      </c>
      <c r="AB529" s="142"/>
      <c r="AC529" s="142"/>
      <c r="AD529" s="142" t="s">
        <v>586</v>
      </c>
      <c r="AE529" s="143"/>
    </row>
    <row r="530" spans="1:31" ht="30" x14ac:dyDescent="0.25">
      <c r="A530" s="141">
        <f t="shared" si="18"/>
        <v>517</v>
      </c>
      <c r="B530" s="142">
        <f t="shared" si="19"/>
        <v>517</v>
      </c>
      <c r="C530" s="179">
        <v>43098</v>
      </c>
      <c r="D530" s="180">
        <v>0.45429307790284662</v>
      </c>
      <c r="E530" s="142" t="s">
        <v>53</v>
      </c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 t="s">
        <v>53</v>
      </c>
      <c r="X530" s="142"/>
      <c r="Y530" s="142"/>
      <c r="Z530" s="142"/>
      <c r="AA530" s="142" t="s">
        <v>53</v>
      </c>
      <c r="AB530" s="142"/>
      <c r="AC530" s="142"/>
      <c r="AD530" s="142" t="s">
        <v>586</v>
      </c>
      <c r="AE530" s="143"/>
    </row>
    <row r="531" spans="1:31" ht="30" x14ac:dyDescent="0.25">
      <c r="A531" s="141">
        <f t="shared" si="18"/>
        <v>518</v>
      </c>
      <c r="B531" s="142">
        <f t="shared" si="19"/>
        <v>518</v>
      </c>
      <c r="C531" s="179">
        <v>43098</v>
      </c>
      <c r="D531" s="180">
        <v>0.56682870370370375</v>
      </c>
      <c r="E531" s="142" t="s">
        <v>53</v>
      </c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 t="s">
        <v>53</v>
      </c>
      <c r="X531" s="142"/>
      <c r="Y531" s="142"/>
      <c r="Z531" s="142"/>
      <c r="AA531" s="142" t="s">
        <v>53</v>
      </c>
      <c r="AB531" s="142"/>
      <c r="AC531" s="142"/>
      <c r="AD531" s="142" t="s">
        <v>586</v>
      </c>
      <c r="AE531" s="143"/>
    </row>
    <row r="532" spans="1:31" ht="30" x14ac:dyDescent="0.25">
      <c r="A532" s="141">
        <f t="shared" si="18"/>
        <v>519</v>
      </c>
      <c r="B532" s="142">
        <f t="shared" si="19"/>
        <v>519</v>
      </c>
      <c r="C532" s="179">
        <v>43098</v>
      </c>
      <c r="D532" s="180">
        <v>0.57868055555555553</v>
      </c>
      <c r="E532" s="142" t="s">
        <v>53</v>
      </c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 t="s">
        <v>53</v>
      </c>
      <c r="X532" s="142"/>
      <c r="Y532" s="142"/>
      <c r="Z532" s="142"/>
      <c r="AA532" s="142" t="s">
        <v>53</v>
      </c>
      <c r="AB532" s="142"/>
      <c r="AC532" s="142"/>
      <c r="AD532" s="142" t="s">
        <v>586</v>
      </c>
      <c r="AE532" s="143"/>
    </row>
  </sheetData>
  <mergeCells count="18">
    <mergeCell ref="P11:V11"/>
    <mergeCell ref="W11:Z11"/>
    <mergeCell ref="AA11:AC11"/>
    <mergeCell ref="AD11:AE11"/>
    <mergeCell ref="A11:A12"/>
    <mergeCell ref="B11:B12"/>
    <mergeCell ref="C11:C12"/>
    <mergeCell ref="D11:D12"/>
    <mergeCell ref="E11:I11"/>
    <mergeCell ref="J11:O11"/>
    <mergeCell ref="A9:AE9"/>
    <mergeCell ref="A1:K1"/>
    <mergeCell ref="A2:K2"/>
    <mergeCell ref="A3:K3"/>
    <mergeCell ref="A4:K4"/>
    <mergeCell ref="A5:K5"/>
    <mergeCell ref="A6:K6"/>
    <mergeCell ref="A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"/>
  <sheetViews>
    <sheetView workbookViewId="0">
      <selection activeCell="H5" sqref="H5"/>
    </sheetView>
  </sheetViews>
  <sheetFormatPr defaultRowHeight="15" x14ac:dyDescent="0.25"/>
  <cols>
    <col min="1" max="1" width="5.7109375" style="49" customWidth="1"/>
    <col min="2" max="2" width="33" style="49" customWidth="1"/>
    <col min="3" max="8" width="20.7109375" style="49" customWidth="1"/>
    <col min="9" max="16384" width="9.140625" style="49"/>
  </cols>
  <sheetData>
    <row r="1" spans="1:8" ht="63.75" customHeight="1" x14ac:dyDescent="0.25">
      <c r="A1" s="225" t="s">
        <v>215</v>
      </c>
      <c r="B1" s="225"/>
      <c r="C1" s="225"/>
      <c r="D1" s="225"/>
      <c r="E1" s="225"/>
      <c r="F1" s="225"/>
      <c r="G1" s="225"/>
      <c r="H1" s="225"/>
    </row>
    <row r="2" spans="1:8" ht="15.75" thickBot="1" x14ac:dyDescent="0.3"/>
    <row r="3" spans="1:8" ht="60.75" customHeight="1" thickBot="1" x14ac:dyDescent="0.3">
      <c r="A3" s="9" t="s">
        <v>119</v>
      </c>
      <c r="B3" s="10" t="s">
        <v>120</v>
      </c>
      <c r="C3" s="10" t="s">
        <v>121</v>
      </c>
      <c r="D3" s="10" t="s">
        <v>122</v>
      </c>
      <c r="E3" s="10" t="s">
        <v>123</v>
      </c>
      <c r="F3" s="10" t="s">
        <v>124</v>
      </c>
      <c r="G3" s="10" t="s">
        <v>108</v>
      </c>
      <c r="H3" s="11" t="s">
        <v>109</v>
      </c>
    </row>
    <row r="4" spans="1:8" ht="15.75" customHeight="1" x14ac:dyDescent="0.25">
      <c r="A4" s="36">
        <v>1</v>
      </c>
      <c r="B4" s="34" t="s">
        <v>118</v>
      </c>
      <c r="C4" s="12">
        <f>C5+C6</f>
        <v>16072</v>
      </c>
      <c r="D4" s="12">
        <f>D5+D6</f>
        <v>1972</v>
      </c>
      <c r="E4" s="12">
        <f>E5+E6</f>
        <v>237</v>
      </c>
      <c r="F4" s="12" t="s">
        <v>115</v>
      </c>
      <c r="G4" s="12">
        <f>G5+G6</f>
        <v>18281</v>
      </c>
      <c r="H4" s="37">
        <v>6.5</v>
      </c>
    </row>
    <row r="5" spans="1:8" ht="15.75" customHeight="1" x14ac:dyDescent="0.25">
      <c r="A5" s="38" t="s">
        <v>12</v>
      </c>
      <c r="B5" s="35" t="s">
        <v>125</v>
      </c>
      <c r="C5" s="13">
        <v>16049</v>
      </c>
      <c r="D5" s="13">
        <v>1968</v>
      </c>
      <c r="E5" s="13">
        <v>237</v>
      </c>
      <c r="F5" s="13" t="s">
        <v>115</v>
      </c>
      <c r="G5" s="13">
        <f>C5+E5+D5</f>
        <v>18254</v>
      </c>
      <c r="H5" s="39">
        <v>6.51</v>
      </c>
    </row>
    <row r="6" spans="1:8" ht="31.5" customHeight="1" thickBot="1" x14ac:dyDescent="0.3">
      <c r="A6" s="40" t="s">
        <v>13</v>
      </c>
      <c r="B6" s="41" t="s">
        <v>126</v>
      </c>
      <c r="C6" s="42">
        <v>23</v>
      </c>
      <c r="D6" s="42">
        <v>4</v>
      </c>
      <c r="E6" s="42">
        <v>0</v>
      </c>
      <c r="F6" s="42" t="s">
        <v>115</v>
      </c>
      <c r="G6" s="42">
        <f>C6+E6+D6</f>
        <v>27</v>
      </c>
      <c r="H6" s="43">
        <v>0</v>
      </c>
    </row>
  </sheetData>
  <mergeCells count="1">
    <mergeCell ref="A1:H1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selection activeCell="D23" sqref="D23"/>
    </sheetView>
  </sheetViews>
  <sheetFormatPr defaultRowHeight="15" x14ac:dyDescent="0.25"/>
  <cols>
    <col min="1" max="1" width="5.7109375" style="52" customWidth="1"/>
    <col min="2" max="2" width="20.7109375" style="52" customWidth="1"/>
    <col min="3" max="8" width="13.7109375" style="52" customWidth="1"/>
    <col min="9" max="11" width="9.140625" style="52"/>
    <col min="12" max="13" width="11.42578125" style="52" bestFit="1" customWidth="1"/>
    <col min="14" max="16384" width="9.140625" style="52"/>
  </cols>
  <sheetData>
    <row r="1" spans="1:8" ht="47.25" customHeight="1" x14ac:dyDescent="0.25">
      <c r="A1" s="225" t="s">
        <v>216</v>
      </c>
      <c r="B1" s="225"/>
      <c r="C1" s="225"/>
      <c r="D1" s="225"/>
      <c r="E1" s="225"/>
      <c r="F1" s="225"/>
      <c r="G1" s="225"/>
      <c r="H1" s="225"/>
    </row>
    <row r="2" spans="1:8" ht="15.75" thickBot="1" x14ac:dyDescent="0.3"/>
    <row r="3" spans="1:8" ht="15.75" x14ac:dyDescent="0.25">
      <c r="A3" s="226" t="s">
        <v>73</v>
      </c>
      <c r="B3" s="228" t="s">
        <v>0</v>
      </c>
      <c r="C3" s="230" t="s">
        <v>209</v>
      </c>
      <c r="D3" s="231"/>
      <c r="E3" s="232"/>
      <c r="F3" s="230" t="s">
        <v>210</v>
      </c>
      <c r="G3" s="231"/>
      <c r="H3" s="233"/>
    </row>
    <row r="4" spans="1:8" ht="15.75" customHeight="1" thickBot="1" x14ac:dyDescent="0.3">
      <c r="A4" s="227"/>
      <c r="B4" s="229"/>
      <c r="C4" s="111" t="s">
        <v>1</v>
      </c>
      <c r="D4" s="111" t="s">
        <v>2</v>
      </c>
      <c r="E4" s="111" t="s">
        <v>3</v>
      </c>
      <c r="F4" s="112" t="s">
        <v>1</v>
      </c>
      <c r="G4" s="112" t="s">
        <v>2</v>
      </c>
      <c r="H4" s="113" t="s">
        <v>3</v>
      </c>
    </row>
    <row r="5" spans="1:8" ht="15.75" customHeight="1" x14ac:dyDescent="0.25">
      <c r="A5" s="114">
        <v>1</v>
      </c>
      <c r="B5" s="110" t="s">
        <v>4</v>
      </c>
      <c r="C5" s="109">
        <v>1</v>
      </c>
      <c r="D5" s="109" t="s">
        <v>5</v>
      </c>
      <c r="E5" s="109">
        <v>68.27</v>
      </c>
      <c r="F5" s="109">
        <v>1</v>
      </c>
      <c r="G5" s="109" t="s">
        <v>5</v>
      </c>
      <c r="H5" s="115">
        <v>68.611350000000002</v>
      </c>
    </row>
    <row r="6" spans="1:8" ht="15.75" customHeight="1" x14ac:dyDescent="0.25">
      <c r="A6" s="116">
        <v>2</v>
      </c>
      <c r="B6" s="54" t="s">
        <v>212</v>
      </c>
      <c r="C6" s="53">
        <v>1</v>
      </c>
      <c r="D6" s="53" t="s">
        <v>5</v>
      </c>
      <c r="E6" s="53">
        <v>70.31</v>
      </c>
      <c r="F6" s="53">
        <v>1</v>
      </c>
      <c r="G6" s="53" t="s">
        <v>5</v>
      </c>
      <c r="H6" s="117">
        <v>70.661550000000005</v>
      </c>
    </row>
    <row r="7" spans="1:8" ht="15.75" customHeight="1" x14ac:dyDescent="0.25">
      <c r="A7" s="116">
        <v>3</v>
      </c>
      <c r="B7" s="54" t="s">
        <v>6</v>
      </c>
      <c r="C7" s="53">
        <v>254</v>
      </c>
      <c r="D7" s="53" t="s">
        <v>5</v>
      </c>
      <c r="E7" s="53">
        <v>40.840000000000003</v>
      </c>
      <c r="F7" s="53">
        <v>257</v>
      </c>
      <c r="G7" s="53" t="s">
        <v>5</v>
      </c>
      <c r="H7" s="117">
        <v>41.248400000000004</v>
      </c>
    </row>
    <row r="8" spans="1:8" ht="15.75" customHeight="1" x14ac:dyDescent="0.25">
      <c r="A8" s="116">
        <f>1+A7</f>
        <v>4</v>
      </c>
      <c r="B8" s="54" t="s">
        <v>213</v>
      </c>
      <c r="C8" s="53">
        <v>3.4</v>
      </c>
      <c r="D8" s="53" t="s">
        <v>7</v>
      </c>
      <c r="E8" s="53">
        <v>20.55</v>
      </c>
      <c r="F8" s="53">
        <v>3.4</v>
      </c>
      <c r="G8" s="53" t="s">
        <v>7</v>
      </c>
      <c r="H8" s="117">
        <v>20.961000000000002</v>
      </c>
    </row>
    <row r="9" spans="1:8" ht="15.75" customHeight="1" x14ac:dyDescent="0.25">
      <c r="A9" s="116">
        <f>1+A8</f>
        <v>5</v>
      </c>
      <c r="B9" s="54" t="s">
        <v>8</v>
      </c>
      <c r="C9" s="53">
        <v>220.8</v>
      </c>
      <c r="D9" s="53" t="s">
        <v>7</v>
      </c>
      <c r="E9" s="53">
        <v>37.68</v>
      </c>
      <c r="F9" s="53">
        <v>222.31</v>
      </c>
      <c r="G9" s="53" t="s">
        <v>7</v>
      </c>
      <c r="H9" s="117">
        <v>38.433599999999998</v>
      </c>
    </row>
    <row r="10" spans="1:8" ht="15.75" customHeight="1" x14ac:dyDescent="0.25">
      <c r="A10" s="116">
        <f>1+A9</f>
        <v>6</v>
      </c>
      <c r="B10" s="54" t="s">
        <v>9</v>
      </c>
      <c r="C10" s="53">
        <v>390.65</v>
      </c>
      <c r="D10" s="53" t="s">
        <v>7</v>
      </c>
      <c r="E10" s="53">
        <v>34.28</v>
      </c>
      <c r="F10" s="53">
        <v>395.17</v>
      </c>
      <c r="G10" s="53" t="s">
        <v>7</v>
      </c>
      <c r="H10" s="117">
        <v>34.794200000000004</v>
      </c>
    </row>
    <row r="11" spans="1:8" ht="15.75" customHeight="1" x14ac:dyDescent="0.25">
      <c r="A11" s="116">
        <f>1+A10</f>
        <v>7</v>
      </c>
      <c r="B11" s="54" t="s">
        <v>10</v>
      </c>
      <c r="C11" s="53">
        <v>31.07</v>
      </c>
      <c r="D11" s="53" t="s">
        <v>7</v>
      </c>
      <c r="E11" s="53">
        <v>30.23</v>
      </c>
      <c r="F11" s="53">
        <v>31.25</v>
      </c>
      <c r="G11" s="53" t="s">
        <v>7</v>
      </c>
      <c r="H11" s="117">
        <v>30.834600000000002</v>
      </c>
    </row>
    <row r="12" spans="1:8" ht="15.75" customHeight="1" thickBot="1" x14ac:dyDescent="0.3">
      <c r="A12" s="118">
        <f>1+A11</f>
        <v>8</v>
      </c>
      <c r="B12" s="119" t="s">
        <v>11</v>
      </c>
      <c r="C12" s="120">
        <v>52.59</v>
      </c>
      <c r="D12" s="120" t="s">
        <v>7</v>
      </c>
      <c r="E12" s="120">
        <v>32.770000000000003</v>
      </c>
      <c r="F12" s="120">
        <v>53.48</v>
      </c>
      <c r="G12" s="120" t="s">
        <v>7</v>
      </c>
      <c r="H12" s="121">
        <v>33.26155</v>
      </c>
    </row>
  </sheetData>
  <mergeCells count="5">
    <mergeCell ref="A3:A4"/>
    <mergeCell ref="B3:B4"/>
    <mergeCell ref="C3:E3"/>
    <mergeCell ref="F3:H3"/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zoomScale="115" zoomScaleNormal="115" workbookViewId="0">
      <selection activeCell="H18" sqref="H18"/>
    </sheetView>
  </sheetViews>
  <sheetFormatPr defaultRowHeight="15" x14ac:dyDescent="0.25"/>
  <cols>
    <col min="1" max="1" width="5.7109375" style="48" customWidth="1"/>
    <col min="2" max="2" width="51.28515625" style="48" customWidth="1"/>
    <col min="3" max="3" width="10.7109375" style="48" customWidth="1"/>
    <col min="4" max="4" width="10.5703125" style="48" customWidth="1"/>
    <col min="5" max="5" width="14.28515625" style="48" customWidth="1"/>
    <col min="6" max="16384" width="9.140625" style="48"/>
  </cols>
  <sheetData>
    <row r="1" spans="1:8" ht="39.75" customHeight="1" x14ac:dyDescent="0.25">
      <c r="A1" s="224" t="s">
        <v>15</v>
      </c>
      <c r="B1" s="224"/>
      <c r="C1" s="224"/>
      <c r="D1" s="224"/>
      <c r="E1" s="224"/>
      <c r="F1" s="47"/>
      <c r="G1" s="47"/>
      <c r="H1" s="47"/>
    </row>
    <row r="3" spans="1:8" ht="30" customHeight="1" x14ac:dyDescent="0.25">
      <c r="A3" s="225" t="s">
        <v>217</v>
      </c>
      <c r="B3" s="225"/>
      <c r="C3" s="225"/>
      <c r="D3" s="225"/>
      <c r="E3" s="225"/>
      <c r="F3" s="50"/>
      <c r="G3" s="50"/>
      <c r="H3" s="50"/>
    </row>
    <row r="4" spans="1:8" ht="15.75" thickBot="1" x14ac:dyDescent="0.3"/>
    <row r="5" spans="1:8" ht="15" customHeight="1" x14ac:dyDescent="0.25">
      <c r="A5" s="244" t="s">
        <v>73</v>
      </c>
      <c r="B5" s="247" t="s">
        <v>163</v>
      </c>
      <c r="C5" s="238" t="s">
        <v>164</v>
      </c>
      <c r="D5" s="239"/>
      <c r="E5" s="240"/>
    </row>
    <row r="6" spans="1:8" ht="15.75" customHeight="1" x14ac:dyDescent="0.25">
      <c r="A6" s="245"/>
      <c r="B6" s="236"/>
      <c r="C6" s="241"/>
      <c r="D6" s="242"/>
      <c r="E6" s="243"/>
    </row>
    <row r="7" spans="1:8" ht="44.25" customHeight="1" thickBot="1" x14ac:dyDescent="0.3">
      <c r="A7" s="246"/>
      <c r="B7" s="248"/>
      <c r="C7" s="101" t="s">
        <v>183</v>
      </c>
      <c r="D7" s="101" t="s">
        <v>210</v>
      </c>
      <c r="E7" s="106" t="s">
        <v>165</v>
      </c>
    </row>
    <row r="8" spans="1:8" ht="15.75" thickBot="1" x14ac:dyDescent="0.3">
      <c r="A8" s="9">
        <v>1</v>
      </c>
      <c r="B8" s="107">
        <v>2</v>
      </c>
      <c r="C8" s="107">
        <v>3</v>
      </c>
      <c r="D8" s="107">
        <v>4</v>
      </c>
      <c r="E8" s="108">
        <v>5</v>
      </c>
    </row>
    <row r="9" spans="1:8" ht="30" customHeight="1" x14ac:dyDescent="0.25">
      <c r="A9" s="63">
        <v>1</v>
      </c>
      <c r="B9" s="59" t="s">
        <v>219</v>
      </c>
      <c r="C9" s="59"/>
      <c r="D9" s="59"/>
      <c r="E9" s="64"/>
    </row>
    <row r="10" spans="1:8" x14ac:dyDescent="0.25">
      <c r="A10" s="65" t="s">
        <v>12</v>
      </c>
      <c r="B10" s="56" t="s">
        <v>166</v>
      </c>
      <c r="C10" s="35" t="s">
        <v>115</v>
      </c>
      <c r="D10" s="351">
        <f>'2.2., 2.3.'!C9</f>
        <v>0</v>
      </c>
      <c r="E10" s="61" t="s">
        <v>59</v>
      </c>
    </row>
    <row r="11" spans="1:8" x14ac:dyDescent="0.25">
      <c r="A11" s="65" t="s">
        <v>13</v>
      </c>
      <c r="B11" s="56" t="s">
        <v>167</v>
      </c>
      <c r="C11" s="35" t="s">
        <v>115</v>
      </c>
      <c r="D11" s="351">
        <f>'2.2., 2.3.'!D9</f>
        <v>0</v>
      </c>
      <c r="E11" s="61"/>
    </row>
    <row r="12" spans="1:8" x14ac:dyDescent="0.25">
      <c r="A12" s="65" t="s">
        <v>96</v>
      </c>
      <c r="B12" s="56" t="s">
        <v>168</v>
      </c>
      <c r="C12" s="35">
        <v>7.45</v>
      </c>
      <c r="D12" s="351">
        <f>'2.2., 2.3.'!E9</f>
        <v>3.8498955976355838</v>
      </c>
      <c r="E12" s="61">
        <f>D12-C12/(C12/100)</f>
        <v>-96.15010440236442</v>
      </c>
    </row>
    <row r="13" spans="1:8" ht="22.5" customHeight="1" x14ac:dyDescent="0.25">
      <c r="A13" s="65" t="s">
        <v>97</v>
      </c>
      <c r="B13" s="56" t="s">
        <v>169</v>
      </c>
      <c r="C13" s="352" t="s">
        <v>596</v>
      </c>
      <c r="D13" s="351">
        <f>'2.2., 2.3.'!F9</f>
        <v>0.12007115591366341</v>
      </c>
      <c r="E13" s="61"/>
      <c r="G13" s="353"/>
    </row>
    <row r="14" spans="1:8" ht="30" customHeight="1" x14ac:dyDescent="0.25">
      <c r="A14" s="66">
        <v>2</v>
      </c>
      <c r="B14" s="55" t="s">
        <v>218</v>
      </c>
      <c r="C14" s="35"/>
      <c r="D14" s="35"/>
      <c r="E14" s="61"/>
    </row>
    <row r="15" spans="1:8" x14ac:dyDescent="0.25">
      <c r="A15" s="65" t="s">
        <v>71</v>
      </c>
      <c r="B15" s="56" t="s">
        <v>166</v>
      </c>
      <c r="C15" s="35" t="s">
        <v>115</v>
      </c>
      <c r="D15" s="351">
        <f>'2.2., 2.3.'!G9</f>
        <v>0</v>
      </c>
      <c r="E15" s="61"/>
    </row>
    <row r="16" spans="1:8" x14ac:dyDescent="0.25">
      <c r="A16" s="65" t="s">
        <v>16</v>
      </c>
      <c r="B16" s="56" t="s">
        <v>167</v>
      </c>
      <c r="C16" s="35" t="s">
        <v>115</v>
      </c>
      <c r="D16" s="351">
        <f>'2.2., 2.3.'!H9</f>
        <v>0</v>
      </c>
      <c r="E16" s="61"/>
    </row>
    <row r="17" spans="1:5" x14ac:dyDescent="0.25">
      <c r="A17" s="65" t="s">
        <v>17</v>
      </c>
      <c r="B17" s="56" t="s">
        <v>168</v>
      </c>
      <c r="C17" s="35">
        <v>5.68</v>
      </c>
      <c r="D17" s="351">
        <f>'2.2., 2.3.'!I9</f>
        <v>2.7351788158301278</v>
      </c>
      <c r="E17" s="201">
        <f>D17-C17/(C17/100)</f>
        <v>-97.264821184169875</v>
      </c>
    </row>
    <row r="18" spans="1:5" ht="22.5" x14ac:dyDescent="0.25">
      <c r="A18" s="65" t="s">
        <v>102</v>
      </c>
      <c r="B18" s="56" t="s">
        <v>169</v>
      </c>
      <c r="C18" s="352" t="s">
        <v>596</v>
      </c>
      <c r="D18" s="351">
        <f>'2.2., 2.3.'!J9</f>
        <v>9.1168821743112083E-2</v>
      </c>
      <c r="E18" s="61"/>
    </row>
    <row r="19" spans="1:5" ht="93" customHeight="1" x14ac:dyDescent="0.25">
      <c r="A19" s="66">
        <v>3</v>
      </c>
      <c r="B19" s="55" t="s">
        <v>220</v>
      </c>
      <c r="C19" s="35"/>
      <c r="D19" s="35"/>
      <c r="E19" s="61"/>
    </row>
    <row r="20" spans="1:5" ht="22.5" x14ac:dyDescent="0.25">
      <c r="A20" s="65" t="s">
        <v>105</v>
      </c>
      <c r="B20" s="56" t="s">
        <v>166</v>
      </c>
      <c r="C20" s="352" t="s">
        <v>596</v>
      </c>
      <c r="D20" s="351">
        <f>'2.2., 2.3.'!K9</f>
        <v>1.4388556793194702</v>
      </c>
      <c r="E20" s="61"/>
    </row>
    <row r="21" spans="1:5" ht="22.5" x14ac:dyDescent="0.25">
      <c r="A21" s="65" t="s">
        <v>19</v>
      </c>
      <c r="B21" s="56" t="s">
        <v>167</v>
      </c>
      <c r="C21" s="352" t="s">
        <v>596</v>
      </c>
      <c r="D21" s="351">
        <f>'2.2., 2.3.'!L9</f>
        <v>2.6027224602974538E-3</v>
      </c>
      <c r="E21" s="61"/>
    </row>
    <row r="22" spans="1:5" ht="22.5" x14ac:dyDescent="0.25">
      <c r="A22" s="65" t="s">
        <v>20</v>
      </c>
      <c r="B22" s="56" t="s">
        <v>168</v>
      </c>
      <c r="C22" s="352" t="s">
        <v>596</v>
      </c>
      <c r="D22" s="351">
        <f>'2.2., 2.3.'!M9</f>
        <v>27.956936299031486</v>
      </c>
      <c r="E22" s="61"/>
    </row>
    <row r="23" spans="1:5" ht="22.5" x14ac:dyDescent="0.25">
      <c r="A23" s="65" t="s">
        <v>21</v>
      </c>
      <c r="B23" s="56" t="s">
        <v>170</v>
      </c>
      <c r="C23" s="352" t="s">
        <v>596</v>
      </c>
      <c r="D23" s="351">
        <f>'2.2., 2.3.'!N9</f>
        <v>1.2059477419181519</v>
      </c>
      <c r="E23" s="61"/>
    </row>
    <row r="24" spans="1:5" ht="91.5" customHeight="1" x14ac:dyDescent="0.25">
      <c r="A24" s="66">
        <v>4</v>
      </c>
      <c r="B24" s="55" t="s">
        <v>221</v>
      </c>
      <c r="C24" s="35"/>
      <c r="D24" s="35"/>
      <c r="E24" s="61"/>
    </row>
    <row r="25" spans="1:5" ht="22.5" x14ac:dyDescent="0.25">
      <c r="A25" s="65" t="s">
        <v>23</v>
      </c>
      <c r="B25" s="56" t="s">
        <v>166</v>
      </c>
      <c r="C25" s="352" t="s">
        <v>596</v>
      </c>
      <c r="D25" s="351">
        <f>'2.2., 2.3.'!O9</f>
        <v>6.661348928075534</v>
      </c>
      <c r="E25" s="61"/>
    </row>
    <row r="26" spans="1:5" ht="22.5" x14ac:dyDescent="0.25">
      <c r="A26" s="65" t="s">
        <v>147</v>
      </c>
      <c r="B26" s="56" t="s">
        <v>167</v>
      </c>
      <c r="C26" s="352" t="s">
        <v>596</v>
      </c>
      <c r="D26" s="351">
        <f>'2.2., 2.3.'!P9</f>
        <v>5.2936728006049913E-3</v>
      </c>
      <c r="E26" s="61"/>
    </row>
    <row r="27" spans="1:5" ht="22.5" x14ac:dyDescent="0.25">
      <c r="A27" s="65" t="s">
        <v>24</v>
      </c>
      <c r="B27" s="56" t="s">
        <v>168</v>
      </c>
      <c r="C27" s="352" t="s">
        <v>596</v>
      </c>
      <c r="D27" s="351">
        <f>'2.2., 2.3.'!Q9</f>
        <v>17.462033543537267</v>
      </c>
      <c r="E27" s="61"/>
    </row>
    <row r="28" spans="1:5" ht="22.5" x14ac:dyDescent="0.25">
      <c r="A28" s="65" t="s">
        <v>25</v>
      </c>
      <c r="B28" s="56" t="s">
        <v>169</v>
      </c>
      <c r="C28" s="352" t="s">
        <v>596</v>
      </c>
      <c r="D28" s="351">
        <f>'2.2., 2.3.'!R9</f>
        <v>0.40208379385276238</v>
      </c>
      <c r="E28" s="61"/>
    </row>
    <row r="29" spans="1:5" ht="61.5" customHeight="1" x14ac:dyDescent="0.25">
      <c r="A29" s="198">
        <v>5</v>
      </c>
      <c r="B29" s="199" t="s">
        <v>594</v>
      </c>
      <c r="C29" s="200">
        <v>0</v>
      </c>
      <c r="D29" s="200">
        <v>0</v>
      </c>
      <c r="E29" s="201" t="s">
        <v>115</v>
      </c>
    </row>
    <row r="30" spans="1:5" ht="60" customHeight="1" thickBot="1" x14ac:dyDescent="0.3">
      <c r="A30" s="68" t="s">
        <v>171</v>
      </c>
      <c r="B30" s="69" t="s">
        <v>595</v>
      </c>
      <c r="C30" s="41">
        <v>0</v>
      </c>
      <c r="D30" s="41">
        <v>0</v>
      </c>
      <c r="E30" s="70" t="s">
        <v>115</v>
      </c>
    </row>
  </sheetData>
  <mergeCells count="5">
    <mergeCell ref="A1:E1"/>
    <mergeCell ref="A3:E3"/>
    <mergeCell ref="C5:E6"/>
    <mergeCell ref="A5:A7"/>
    <mergeCell ref="B5:B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2"/>
  <sheetViews>
    <sheetView workbookViewId="0">
      <selection activeCell="P10" sqref="P10"/>
    </sheetView>
  </sheetViews>
  <sheetFormatPr defaultRowHeight="15" x14ac:dyDescent="0.25"/>
  <cols>
    <col min="1" max="1" width="5.7109375" customWidth="1"/>
    <col min="2" max="2" width="17.140625" customWidth="1"/>
    <col min="3" max="18" width="10.7109375" customWidth="1"/>
    <col min="19" max="19" width="30.7109375" customWidth="1"/>
    <col min="20" max="20" width="41.140625" customWidth="1"/>
  </cols>
  <sheetData>
    <row r="1" spans="1:20" ht="15.75" customHeight="1" x14ac:dyDescent="0.25">
      <c r="A1" s="204" t="s">
        <v>227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0" ht="15.75" thickBot="1" x14ac:dyDescent="0.3"/>
    <row r="3" spans="1:20" ht="122.25" customHeight="1" x14ac:dyDescent="0.25">
      <c r="A3" s="249" t="s">
        <v>73</v>
      </c>
      <c r="B3" s="247" t="s">
        <v>172</v>
      </c>
      <c r="C3" s="247" t="s">
        <v>223</v>
      </c>
      <c r="D3" s="247"/>
      <c r="E3" s="247"/>
      <c r="F3" s="247"/>
      <c r="G3" s="247" t="s">
        <v>222</v>
      </c>
      <c r="H3" s="247"/>
      <c r="I3" s="247"/>
      <c r="J3" s="247"/>
      <c r="K3" s="247" t="s">
        <v>224</v>
      </c>
      <c r="L3" s="247"/>
      <c r="M3" s="247"/>
      <c r="N3" s="247"/>
      <c r="O3" s="247" t="s">
        <v>225</v>
      </c>
      <c r="P3" s="247"/>
      <c r="Q3" s="247"/>
      <c r="R3" s="247"/>
      <c r="S3" s="247" t="s">
        <v>181</v>
      </c>
      <c r="T3" s="251" t="s">
        <v>173</v>
      </c>
    </row>
    <row r="4" spans="1:20" ht="65.25" customHeight="1" thickBot="1" x14ac:dyDescent="0.3">
      <c r="A4" s="234"/>
      <c r="B4" s="236"/>
      <c r="C4" s="202" t="s">
        <v>174</v>
      </c>
      <c r="D4" s="202" t="s">
        <v>175</v>
      </c>
      <c r="E4" s="202" t="s">
        <v>176</v>
      </c>
      <c r="F4" s="202" t="s">
        <v>177</v>
      </c>
      <c r="G4" s="202" t="s">
        <v>174</v>
      </c>
      <c r="H4" s="202" t="s">
        <v>175</v>
      </c>
      <c r="I4" s="202" t="s">
        <v>176</v>
      </c>
      <c r="J4" s="202" t="s">
        <v>177</v>
      </c>
      <c r="K4" s="202" t="s">
        <v>174</v>
      </c>
      <c r="L4" s="202" t="s">
        <v>178</v>
      </c>
      <c r="M4" s="202" t="s">
        <v>179</v>
      </c>
      <c r="N4" s="202" t="s">
        <v>177</v>
      </c>
      <c r="O4" s="202" t="s">
        <v>174</v>
      </c>
      <c r="P4" s="202" t="s">
        <v>178</v>
      </c>
      <c r="Q4" s="202" t="s">
        <v>179</v>
      </c>
      <c r="R4" s="202" t="s">
        <v>177</v>
      </c>
      <c r="S4" s="236"/>
      <c r="T4" s="237"/>
    </row>
    <row r="5" spans="1:20" ht="15.75" thickBot="1" x14ac:dyDescent="0.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1">
        <v>20</v>
      </c>
    </row>
    <row r="6" spans="1:20" x14ac:dyDescent="0.25">
      <c r="A6" s="63">
        <v>1</v>
      </c>
      <c r="B6" s="34" t="s">
        <v>189</v>
      </c>
      <c r="C6" s="349">
        <v>0</v>
      </c>
      <c r="D6" s="349">
        <v>0</v>
      </c>
      <c r="E6" s="349">
        <v>3.4753781194857538</v>
      </c>
      <c r="F6" s="349">
        <v>6.1312074615578513E-2</v>
      </c>
      <c r="G6" s="349">
        <v>0</v>
      </c>
      <c r="H6" s="349">
        <v>0</v>
      </c>
      <c r="I6" s="349">
        <v>1.5751197378371569</v>
      </c>
      <c r="J6" s="349">
        <v>3.6929669775649106E-2</v>
      </c>
      <c r="K6" s="349">
        <v>0.16827577514494579</v>
      </c>
      <c r="L6" s="349">
        <v>2.6027224602974538E-3</v>
      </c>
      <c r="M6" s="349">
        <v>13.219836568355595</v>
      </c>
      <c r="N6" s="349">
        <v>0.35942987984203006</v>
      </c>
      <c r="O6" s="349">
        <v>0.77905218048903457</v>
      </c>
      <c r="P6" s="349">
        <v>5.2936728006049913E-3</v>
      </c>
      <c r="Q6" s="349">
        <v>4.6085727482948196</v>
      </c>
      <c r="R6" s="349">
        <v>0.21363750945298712</v>
      </c>
      <c r="S6" s="347">
        <v>3.5291152004033274E-3</v>
      </c>
      <c r="T6" s="253" t="s">
        <v>226</v>
      </c>
    </row>
    <row r="7" spans="1:20" x14ac:dyDescent="0.25">
      <c r="A7" s="66">
        <v>2</v>
      </c>
      <c r="B7" s="35" t="s">
        <v>190</v>
      </c>
      <c r="C7" s="349">
        <v>0</v>
      </c>
      <c r="D7" s="349">
        <v>0</v>
      </c>
      <c r="E7" s="349">
        <v>2.8153364948581425E-2</v>
      </c>
      <c r="F7" s="349">
        <v>5.8759081298084888E-2</v>
      </c>
      <c r="G7" s="349">
        <v>0</v>
      </c>
      <c r="H7" s="349">
        <v>0</v>
      </c>
      <c r="I7" s="349">
        <v>6.7451253087742427E-2</v>
      </c>
      <c r="J7" s="349">
        <v>5.4239151967462977E-2</v>
      </c>
      <c r="K7" s="349">
        <v>0.92839348450974124</v>
      </c>
      <c r="L7" s="349">
        <v>0</v>
      </c>
      <c r="M7" s="349">
        <v>8.5230198087183151</v>
      </c>
      <c r="N7" s="349">
        <v>0.84651786207612179</v>
      </c>
      <c r="O7" s="349">
        <v>4.2981051065498548</v>
      </c>
      <c r="P7" s="349">
        <v>0</v>
      </c>
      <c r="Q7" s="349">
        <v>5.0247706681652247</v>
      </c>
      <c r="R7" s="349">
        <v>0.18844628439977523</v>
      </c>
      <c r="S7" s="347">
        <v>9.5816033216224845E-4</v>
      </c>
      <c r="T7" s="254"/>
    </row>
    <row r="8" spans="1:20" x14ac:dyDescent="0.25">
      <c r="A8" s="66">
        <v>3</v>
      </c>
      <c r="B8" s="35" t="s">
        <v>191</v>
      </c>
      <c r="C8" s="349">
        <v>0</v>
      </c>
      <c r="D8" s="349">
        <v>0</v>
      </c>
      <c r="E8" s="349">
        <v>0.34636411320124871</v>
      </c>
      <c r="F8" s="349">
        <v>0</v>
      </c>
      <c r="G8" s="349">
        <v>0</v>
      </c>
      <c r="H8" s="349">
        <v>0</v>
      </c>
      <c r="I8" s="349">
        <v>1.0926078249052285</v>
      </c>
      <c r="J8" s="349">
        <v>0</v>
      </c>
      <c r="K8" s="349">
        <v>0.34218641966478314</v>
      </c>
      <c r="L8" s="349">
        <v>0</v>
      </c>
      <c r="M8" s="349">
        <v>6.2140799219575769</v>
      </c>
      <c r="N8" s="349">
        <v>0</v>
      </c>
      <c r="O8" s="349">
        <v>1.584191641036645</v>
      </c>
      <c r="P8" s="349">
        <v>0</v>
      </c>
      <c r="Q8" s="349">
        <v>7.8286901270772242</v>
      </c>
      <c r="R8" s="349">
        <v>0</v>
      </c>
      <c r="S8" s="347">
        <v>4.1574279379157428E-4</v>
      </c>
      <c r="T8" s="254"/>
    </row>
    <row r="9" spans="1:20" ht="62.25" customHeight="1" thickBot="1" x14ac:dyDescent="0.3">
      <c r="A9" s="62">
        <v>4</v>
      </c>
      <c r="B9" s="41" t="s">
        <v>180</v>
      </c>
      <c r="C9" s="350">
        <v>0</v>
      </c>
      <c r="D9" s="350">
        <v>0</v>
      </c>
      <c r="E9" s="350">
        <v>3.8498955976355838</v>
      </c>
      <c r="F9" s="350">
        <v>0.12007115591366341</v>
      </c>
      <c r="G9" s="350">
        <v>0</v>
      </c>
      <c r="H9" s="350">
        <v>0</v>
      </c>
      <c r="I9" s="350">
        <v>2.7351788158301278</v>
      </c>
      <c r="J9" s="350">
        <v>9.1168821743112083E-2</v>
      </c>
      <c r="K9" s="350">
        <v>1.4388556793194702</v>
      </c>
      <c r="L9" s="350">
        <v>2.6027224602974538E-3</v>
      </c>
      <c r="M9" s="350">
        <v>27.956936299031486</v>
      </c>
      <c r="N9" s="350">
        <v>1.2059477419181519</v>
      </c>
      <c r="O9" s="350">
        <v>6.661348928075534</v>
      </c>
      <c r="P9" s="350">
        <v>5.2936728006049913E-3</v>
      </c>
      <c r="Q9" s="350">
        <v>17.462033543537267</v>
      </c>
      <c r="R9" s="350">
        <v>0.40208379385276238</v>
      </c>
      <c r="S9" s="348">
        <v>4.9030183263571499E-3</v>
      </c>
      <c r="T9" s="255"/>
    </row>
    <row r="12" spans="1:20" x14ac:dyDescent="0.25">
      <c r="E12" s="353"/>
    </row>
    <row r="13" spans="1:20" ht="15" customHeight="1" x14ac:dyDescent="0.25">
      <c r="A13" s="203" t="s">
        <v>229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ht="1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5" customHeight="1" x14ac:dyDescent="0.25">
      <c r="A15" s="256" t="s">
        <v>230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</row>
    <row r="16" spans="1:20" ht="15" customHeight="1" x14ac:dyDescent="0.25">
      <c r="A16" s="256" t="s">
        <v>231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</row>
    <row r="17" spans="1:20" ht="15" customHeight="1" x14ac:dyDescent="0.25">
      <c r="A17" s="256" t="s">
        <v>232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</row>
    <row r="18" spans="1:20" ht="15" customHeight="1" x14ac:dyDescent="0.25">
      <c r="A18" s="256" t="s">
        <v>233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</row>
    <row r="19" spans="1:20" ht="15" customHeight="1" x14ac:dyDescent="0.25">
      <c r="A19" s="256" t="s">
        <v>234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</row>
    <row r="20" spans="1:20" ht="15" customHeight="1" x14ac:dyDescent="0.25">
      <c r="A20" s="256" t="s">
        <v>235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</row>
    <row r="21" spans="1:20" ht="15" customHeight="1" x14ac:dyDescent="0.25">
      <c r="A21" s="256" t="s">
        <v>236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</row>
    <row r="22" spans="1:20" ht="15.75" customHeight="1" x14ac:dyDescent="0.25">
      <c r="A22" s="256" t="s">
        <v>228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</row>
  </sheetData>
  <mergeCells count="19">
    <mergeCell ref="A22:T22"/>
    <mergeCell ref="A13:T13"/>
    <mergeCell ref="A15:T15"/>
    <mergeCell ref="A16:T16"/>
    <mergeCell ref="A17:T17"/>
    <mergeCell ref="A18:T18"/>
    <mergeCell ref="A19:T19"/>
    <mergeCell ref="A20:T20"/>
    <mergeCell ref="A21:T21"/>
    <mergeCell ref="T6:T9"/>
    <mergeCell ref="B3:B4"/>
    <mergeCell ref="A3:A4"/>
    <mergeCell ref="A1:T1"/>
    <mergeCell ref="S3:S4"/>
    <mergeCell ref="T3:T4"/>
    <mergeCell ref="C3:F3"/>
    <mergeCell ref="G3:J3"/>
    <mergeCell ref="K3:N3"/>
    <mergeCell ref="O3:R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5"/>
  <sheetViews>
    <sheetView workbookViewId="0">
      <selection activeCell="C177" sqref="C177"/>
    </sheetView>
  </sheetViews>
  <sheetFormatPr defaultRowHeight="15" x14ac:dyDescent="0.25"/>
  <cols>
    <col min="1" max="1" width="5.7109375" style="72" customWidth="1"/>
    <col min="2" max="2" width="37" style="72" customWidth="1"/>
    <col min="3" max="3" width="15.7109375" style="72" customWidth="1"/>
    <col min="4" max="4" width="24.7109375" style="72" customWidth="1"/>
    <col min="5" max="5" width="35.7109375" style="45" customWidth="1"/>
    <col min="6" max="16384" width="9.140625" style="72"/>
  </cols>
  <sheetData>
    <row r="1" spans="1:5" ht="18.75" x14ac:dyDescent="0.25">
      <c r="A1" s="270" t="s">
        <v>18</v>
      </c>
      <c r="B1" s="270"/>
      <c r="C1" s="270"/>
      <c r="D1" s="270"/>
      <c r="E1" s="270"/>
    </row>
    <row r="3" spans="1:5" ht="81.75" customHeight="1" x14ac:dyDescent="0.25">
      <c r="A3" s="225" t="s">
        <v>523</v>
      </c>
      <c r="B3" s="225"/>
      <c r="C3" s="225"/>
      <c r="D3" s="225"/>
      <c r="E3" s="225"/>
    </row>
    <row r="5" spans="1:5" ht="15.75" thickBot="1" x14ac:dyDescent="0.3">
      <c r="A5" s="257" t="s">
        <v>597</v>
      </c>
      <c r="B5" s="257"/>
      <c r="C5" s="257"/>
      <c r="D5" s="257"/>
      <c r="E5" s="257"/>
    </row>
    <row r="6" spans="1:5" x14ac:dyDescent="0.25">
      <c r="A6" s="258" t="s">
        <v>73</v>
      </c>
      <c r="B6" s="260" t="s">
        <v>238</v>
      </c>
      <c r="C6" s="260" t="s">
        <v>239</v>
      </c>
      <c r="D6" s="260" t="s">
        <v>240</v>
      </c>
      <c r="E6" s="262" t="s">
        <v>241</v>
      </c>
    </row>
    <row r="7" spans="1:5" ht="15.75" thickBot="1" x14ac:dyDescent="0.3">
      <c r="A7" s="259"/>
      <c r="B7" s="261"/>
      <c r="C7" s="261"/>
      <c r="D7" s="261"/>
      <c r="E7" s="263"/>
    </row>
    <row r="8" spans="1:5" x14ac:dyDescent="0.25">
      <c r="A8" s="82">
        <v>1</v>
      </c>
      <c r="B8" s="79" t="s">
        <v>242</v>
      </c>
      <c r="C8" s="80">
        <v>400</v>
      </c>
      <c r="D8" s="81">
        <v>51.2</v>
      </c>
      <c r="E8" s="83" t="s">
        <v>243</v>
      </c>
    </row>
    <row r="9" spans="1:5" x14ac:dyDescent="0.25">
      <c r="A9" s="84">
        <v>2</v>
      </c>
      <c r="B9" s="74" t="s">
        <v>244</v>
      </c>
      <c r="C9" s="75">
        <v>630</v>
      </c>
      <c r="D9" s="76">
        <v>299.37600000000003</v>
      </c>
      <c r="E9" s="85" t="s">
        <v>243</v>
      </c>
    </row>
    <row r="10" spans="1:5" x14ac:dyDescent="0.25">
      <c r="A10" s="264">
        <v>3</v>
      </c>
      <c r="B10" s="74" t="s">
        <v>245</v>
      </c>
      <c r="C10" s="75">
        <v>630</v>
      </c>
      <c r="D10" s="76">
        <v>258.55200000000002</v>
      </c>
      <c r="E10" s="265" t="s">
        <v>243</v>
      </c>
    </row>
    <row r="11" spans="1:5" x14ac:dyDescent="0.25">
      <c r="A11" s="264"/>
      <c r="B11" s="74" t="s">
        <v>246</v>
      </c>
      <c r="C11" s="75">
        <v>630</v>
      </c>
      <c r="D11" s="76">
        <v>281.23199999999997</v>
      </c>
      <c r="E11" s="265"/>
    </row>
    <row r="12" spans="1:5" x14ac:dyDescent="0.25">
      <c r="A12" s="84">
        <v>4</v>
      </c>
      <c r="B12" s="74" t="s">
        <v>247</v>
      </c>
      <c r="C12" s="75">
        <v>400</v>
      </c>
      <c r="D12" s="76">
        <v>0</v>
      </c>
      <c r="E12" s="85" t="s">
        <v>243</v>
      </c>
    </row>
    <row r="13" spans="1:5" x14ac:dyDescent="0.25">
      <c r="A13" s="84">
        <v>5</v>
      </c>
      <c r="B13" s="74" t="s">
        <v>248</v>
      </c>
      <c r="C13" s="75">
        <v>400</v>
      </c>
      <c r="D13" s="76">
        <v>135.35999999999999</v>
      </c>
      <c r="E13" s="85" t="s">
        <v>243</v>
      </c>
    </row>
    <row r="14" spans="1:5" x14ac:dyDescent="0.25">
      <c r="A14" s="84">
        <v>6</v>
      </c>
      <c r="B14" s="74" t="s">
        <v>249</v>
      </c>
      <c r="C14" s="75">
        <v>400</v>
      </c>
      <c r="D14" s="76">
        <v>57.6</v>
      </c>
      <c r="E14" s="85" t="s">
        <v>243</v>
      </c>
    </row>
    <row r="15" spans="1:5" x14ac:dyDescent="0.25">
      <c r="A15" s="84">
        <v>7</v>
      </c>
      <c r="B15" s="74" t="s">
        <v>250</v>
      </c>
      <c r="C15" s="75">
        <v>250</v>
      </c>
      <c r="D15" s="76">
        <v>140.4</v>
      </c>
      <c r="E15" s="85" t="s">
        <v>243</v>
      </c>
    </row>
    <row r="16" spans="1:5" x14ac:dyDescent="0.25">
      <c r="A16" s="264">
        <v>8</v>
      </c>
      <c r="B16" s="74" t="s">
        <v>251</v>
      </c>
      <c r="C16" s="75">
        <v>630</v>
      </c>
      <c r="D16" s="76">
        <v>399.16800000000006</v>
      </c>
      <c r="E16" s="265" t="s">
        <v>243</v>
      </c>
    </row>
    <row r="17" spans="1:5" x14ac:dyDescent="0.25">
      <c r="A17" s="264"/>
      <c r="B17" s="74" t="s">
        <v>252</v>
      </c>
      <c r="C17" s="75">
        <v>630</v>
      </c>
      <c r="D17" s="76">
        <v>421.84799999999996</v>
      </c>
      <c r="E17" s="265"/>
    </row>
    <row r="18" spans="1:5" x14ac:dyDescent="0.25">
      <c r="A18" s="84">
        <v>9</v>
      </c>
      <c r="B18" s="74" t="s">
        <v>253</v>
      </c>
      <c r="C18" s="75">
        <v>160</v>
      </c>
      <c r="D18" s="76">
        <v>73.727999999999994</v>
      </c>
      <c r="E18" s="85" t="s">
        <v>243</v>
      </c>
    </row>
    <row r="19" spans="1:5" x14ac:dyDescent="0.25">
      <c r="A19" s="84">
        <v>10</v>
      </c>
      <c r="B19" s="74" t="s">
        <v>254</v>
      </c>
      <c r="C19" s="75">
        <v>630</v>
      </c>
      <c r="D19" s="76">
        <v>63.503999999999998</v>
      </c>
      <c r="E19" s="85" t="s">
        <v>243</v>
      </c>
    </row>
    <row r="20" spans="1:5" x14ac:dyDescent="0.25">
      <c r="A20" s="84">
        <v>11</v>
      </c>
      <c r="B20" s="74" t="s">
        <v>255</v>
      </c>
      <c r="C20" s="75">
        <v>630</v>
      </c>
      <c r="D20" s="76">
        <v>99.792000000000016</v>
      </c>
      <c r="E20" s="85" t="s">
        <v>243</v>
      </c>
    </row>
    <row r="21" spans="1:5" x14ac:dyDescent="0.25">
      <c r="A21" s="84">
        <v>12</v>
      </c>
      <c r="B21" s="74" t="s">
        <v>256</v>
      </c>
      <c r="C21" s="75">
        <v>250</v>
      </c>
      <c r="D21" s="76">
        <v>27</v>
      </c>
      <c r="E21" s="85" t="s">
        <v>243</v>
      </c>
    </row>
    <row r="22" spans="1:5" x14ac:dyDescent="0.25">
      <c r="A22" s="84">
        <v>13</v>
      </c>
      <c r="B22" s="74" t="s">
        <v>257</v>
      </c>
      <c r="C22" s="75">
        <v>400</v>
      </c>
      <c r="D22" s="76">
        <v>57.6</v>
      </c>
      <c r="E22" s="85" t="s">
        <v>243</v>
      </c>
    </row>
    <row r="23" spans="1:5" x14ac:dyDescent="0.25">
      <c r="A23" s="84">
        <v>14</v>
      </c>
      <c r="B23" s="74" t="s">
        <v>258</v>
      </c>
      <c r="C23" s="75">
        <v>160</v>
      </c>
      <c r="D23" s="76">
        <v>41.472000000000008</v>
      </c>
      <c r="E23" s="85" t="s">
        <v>243</v>
      </c>
    </row>
    <row r="24" spans="1:5" x14ac:dyDescent="0.25">
      <c r="A24" s="84">
        <v>15</v>
      </c>
      <c r="B24" s="74" t="s">
        <v>259</v>
      </c>
      <c r="C24" s="75">
        <v>250</v>
      </c>
      <c r="D24" s="76">
        <v>100.80000000000001</v>
      </c>
      <c r="E24" s="85" t="s">
        <v>243</v>
      </c>
    </row>
    <row r="25" spans="1:5" x14ac:dyDescent="0.25">
      <c r="A25" s="84">
        <v>16</v>
      </c>
      <c r="B25" s="74" t="s">
        <v>260</v>
      </c>
      <c r="C25" s="75">
        <v>400</v>
      </c>
      <c r="D25" s="76">
        <v>126.71999999999998</v>
      </c>
      <c r="E25" s="85" t="s">
        <v>243</v>
      </c>
    </row>
    <row r="26" spans="1:5" x14ac:dyDescent="0.25">
      <c r="A26" s="84">
        <v>17</v>
      </c>
      <c r="B26" s="74" t="s">
        <v>261</v>
      </c>
      <c r="C26" s="75">
        <v>400</v>
      </c>
      <c r="D26" s="76">
        <v>95.039999999999992</v>
      </c>
      <c r="E26" s="85" t="s">
        <v>243</v>
      </c>
    </row>
    <row r="27" spans="1:5" x14ac:dyDescent="0.25">
      <c r="A27" s="84">
        <v>18</v>
      </c>
      <c r="B27" s="74" t="s">
        <v>262</v>
      </c>
      <c r="C27" s="75">
        <v>400</v>
      </c>
      <c r="D27" s="76">
        <v>72</v>
      </c>
      <c r="E27" s="85" t="s">
        <v>243</v>
      </c>
    </row>
    <row r="28" spans="1:5" x14ac:dyDescent="0.25">
      <c r="A28" s="84">
        <v>19</v>
      </c>
      <c r="B28" s="74" t="s">
        <v>263</v>
      </c>
      <c r="C28" s="75">
        <v>400</v>
      </c>
      <c r="D28" s="76">
        <v>126.71999999999998</v>
      </c>
      <c r="E28" s="85" t="s">
        <v>243</v>
      </c>
    </row>
    <row r="29" spans="1:5" x14ac:dyDescent="0.25">
      <c r="A29" s="84">
        <v>20</v>
      </c>
      <c r="B29" s="74" t="s">
        <v>264</v>
      </c>
      <c r="C29" s="75">
        <v>400</v>
      </c>
      <c r="D29" s="76">
        <v>112.32000000000001</v>
      </c>
      <c r="E29" s="85" t="s">
        <v>243</v>
      </c>
    </row>
    <row r="30" spans="1:5" x14ac:dyDescent="0.25">
      <c r="A30" s="84">
        <v>21</v>
      </c>
      <c r="B30" s="74" t="s">
        <v>265</v>
      </c>
      <c r="C30" s="75">
        <v>250</v>
      </c>
      <c r="D30" s="76">
        <v>59.400000000000006</v>
      </c>
      <c r="E30" s="85" t="s">
        <v>243</v>
      </c>
    </row>
    <row r="31" spans="1:5" x14ac:dyDescent="0.25">
      <c r="A31" s="84">
        <v>22</v>
      </c>
      <c r="B31" s="74" t="s">
        <v>266</v>
      </c>
      <c r="C31" s="75">
        <v>250</v>
      </c>
      <c r="D31" s="76">
        <v>129.6</v>
      </c>
      <c r="E31" s="85" t="s">
        <v>243</v>
      </c>
    </row>
    <row r="32" spans="1:5" x14ac:dyDescent="0.25">
      <c r="A32" s="84">
        <v>23</v>
      </c>
      <c r="B32" s="74" t="s">
        <v>267</v>
      </c>
      <c r="C32" s="75">
        <v>250</v>
      </c>
      <c r="D32" s="76">
        <v>21.6</v>
      </c>
      <c r="E32" s="85" t="s">
        <v>243</v>
      </c>
    </row>
    <row r="33" spans="1:5" x14ac:dyDescent="0.25">
      <c r="A33" s="84">
        <v>24</v>
      </c>
      <c r="B33" s="74" t="s">
        <v>268</v>
      </c>
      <c r="C33" s="75">
        <v>250</v>
      </c>
      <c r="D33" s="76">
        <v>79.199999999999989</v>
      </c>
      <c r="E33" s="85" t="s">
        <v>243</v>
      </c>
    </row>
    <row r="34" spans="1:5" x14ac:dyDescent="0.25">
      <c r="A34" s="264">
        <v>25</v>
      </c>
      <c r="B34" s="74" t="s">
        <v>269</v>
      </c>
      <c r="C34" s="75">
        <v>250</v>
      </c>
      <c r="D34" s="76">
        <v>180</v>
      </c>
      <c r="E34" s="265" t="s">
        <v>243</v>
      </c>
    </row>
    <row r="35" spans="1:5" x14ac:dyDescent="0.25">
      <c r="A35" s="264"/>
      <c r="B35" s="74" t="s">
        <v>270</v>
      </c>
      <c r="C35" s="75">
        <v>400</v>
      </c>
      <c r="D35" s="76">
        <v>69.11999999999999</v>
      </c>
      <c r="E35" s="265"/>
    </row>
    <row r="36" spans="1:5" x14ac:dyDescent="0.25">
      <c r="A36" s="84">
        <v>26</v>
      </c>
      <c r="B36" s="74" t="s">
        <v>271</v>
      </c>
      <c r="C36" s="75">
        <v>250</v>
      </c>
      <c r="D36" s="76">
        <v>180</v>
      </c>
      <c r="E36" s="85" t="s">
        <v>243</v>
      </c>
    </row>
    <row r="37" spans="1:5" x14ac:dyDescent="0.25">
      <c r="A37" s="84">
        <v>27</v>
      </c>
      <c r="B37" s="74" t="s">
        <v>272</v>
      </c>
      <c r="C37" s="75">
        <v>250</v>
      </c>
      <c r="D37" s="76">
        <v>79.199999999999989</v>
      </c>
      <c r="E37" s="85" t="s">
        <v>243</v>
      </c>
    </row>
    <row r="38" spans="1:5" x14ac:dyDescent="0.25">
      <c r="A38" s="264">
        <v>28</v>
      </c>
      <c r="B38" s="74" t="s">
        <v>273</v>
      </c>
      <c r="C38" s="75">
        <v>400</v>
      </c>
      <c r="D38" s="76">
        <v>227.51999999999998</v>
      </c>
      <c r="E38" s="265" t="s">
        <v>243</v>
      </c>
    </row>
    <row r="39" spans="1:5" x14ac:dyDescent="0.25">
      <c r="A39" s="264"/>
      <c r="B39" s="74" t="s">
        <v>274</v>
      </c>
      <c r="C39" s="75">
        <v>400</v>
      </c>
      <c r="D39" s="76">
        <v>109.44000000000001</v>
      </c>
      <c r="E39" s="265"/>
    </row>
    <row r="40" spans="1:5" x14ac:dyDescent="0.25">
      <c r="A40" s="264">
        <v>29</v>
      </c>
      <c r="B40" s="74" t="s">
        <v>275</v>
      </c>
      <c r="C40" s="75">
        <v>630</v>
      </c>
      <c r="D40" s="76">
        <v>394.63200000000001</v>
      </c>
      <c r="E40" s="265" t="s">
        <v>243</v>
      </c>
    </row>
    <row r="41" spans="1:5" x14ac:dyDescent="0.25">
      <c r="A41" s="264"/>
      <c r="B41" s="74" t="s">
        <v>276</v>
      </c>
      <c r="C41" s="75">
        <v>630</v>
      </c>
      <c r="D41" s="76">
        <v>317.52</v>
      </c>
      <c r="E41" s="265"/>
    </row>
    <row r="42" spans="1:5" x14ac:dyDescent="0.25">
      <c r="A42" s="264">
        <v>30</v>
      </c>
      <c r="B42" s="74" t="s">
        <v>277</v>
      </c>
      <c r="C42" s="75">
        <v>630</v>
      </c>
      <c r="D42" s="76">
        <v>208.65600000000001</v>
      </c>
      <c r="E42" s="265" t="s">
        <v>243</v>
      </c>
    </row>
    <row r="43" spans="1:5" x14ac:dyDescent="0.25">
      <c r="A43" s="264"/>
      <c r="B43" s="74" t="s">
        <v>278</v>
      </c>
      <c r="C43" s="75">
        <v>400</v>
      </c>
      <c r="D43" s="76">
        <v>103.68</v>
      </c>
      <c r="E43" s="265"/>
    </row>
    <row r="44" spans="1:5" x14ac:dyDescent="0.25">
      <c r="A44" s="84">
        <v>31</v>
      </c>
      <c r="B44" s="74" t="s">
        <v>279</v>
      </c>
      <c r="C44" s="75">
        <v>250</v>
      </c>
      <c r="D44" s="76">
        <v>10.8</v>
      </c>
      <c r="E44" s="85" t="s">
        <v>243</v>
      </c>
    </row>
    <row r="45" spans="1:5" x14ac:dyDescent="0.25">
      <c r="A45" s="84">
        <v>32</v>
      </c>
      <c r="B45" s="74" t="s">
        <v>280</v>
      </c>
      <c r="C45" s="75">
        <v>250</v>
      </c>
      <c r="D45" s="76">
        <v>59.400000000000006</v>
      </c>
      <c r="E45" s="85" t="s">
        <v>243</v>
      </c>
    </row>
    <row r="46" spans="1:5" x14ac:dyDescent="0.25">
      <c r="A46" s="84">
        <v>33</v>
      </c>
      <c r="B46" s="74" t="s">
        <v>281</v>
      </c>
      <c r="C46" s="75">
        <v>160</v>
      </c>
      <c r="D46" s="76">
        <v>38.015999999999998</v>
      </c>
      <c r="E46" s="85" t="s">
        <v>243</v>
      </c>
    </row>
    <row r="47" spans="1:5" x14ac:dyDescent="0.25">
      <c r="A47" s="84">
        <v>34</v>
      </c>
      <c r="B47" s="74" t="s">
        <v>282</v>
      </c>
      <c r="C47" s="75">
        <v>250</v>
      </c>
      <c r="D47" s="76">
        <v>59.400000000000006</v>
      </c>
      <c r="E47" s="85" t="s">
        <v>283</v>
      </c>
    </row>
    <row r="48" spans="1:5" x14ac:dyDescent="0.25">
      <c r="A48" s="84">
        <v>35</v>
      </c>
      <c r="B48" s="74" t="s">
        <v>284</v>
      </c>
      <c r="C48" s="75">
        <v>400</v>
      </c>
      <c r="D48" s="76">
        <v>115.2</v>
      </c>
      <c r="E48" s="85" t="s">
        <v>283</v>
      </c>
    </row>
    <row r="49" spans="1:5" x14ac:dyDescent="0.25">
      <c r="A49" s="84">
        <v>36</v>
      </c>
      <c r="B49" s="74" t="s">
        <v>285</v>
      </c>
      <c r="C49" s="75">
        <v>630</v>
      </c>
      <c r="D49" s="76">
        <v>77.112000000000037</v>
      </c>
      <c r="E49" s="85" t="s">
        <v>283</v>
      </c>
    </row>
    <row r="50" spans="1:5" x14ac:dyDescent="0.25">
      <c r="A50" s="84">
        <v>37</v>
      </c>
      <c r="B50" s="74" t="s">
        <v>286</v>
      </c>
      <c r="C50" s="75">
        <v>250</v>
      </c>
      <c r="D50" s="76">
        <v>54</v>
      </c>
      <c r="E50" s="85" t="s">
        <v>283</v>
      </c>
    </row>
    <row r="51" spans="1:5" x14ac:dyDescent="0.25">
      <c r="A51" s="84">
        <v>38</v>
      </c>
      <c r="B51" s="74" t="s">
        <v>287</v>
      </c>
      <c r="C51" s="75">
        <v>250</v>
      </c>
      <c r="D51" s="76">
        <v>169.20000000000002</v>
      </c>
      <c r="E51" s="85" t="s">
        <v>288</v>
      </c>
    </row>
    <row r="52" spans="1:5" x14ac:dyDescent="0.25">
      <c r="A52" s="84">
        <v>39</v>
      </c>
      <c r="B52" s="74" t="s">
        <v>289</v>
      </c>
      <c r="C52" s="75">
        <v>400</v>
      </c>
      <c r="D52" s="76">
        <v>288</v>
      </c>
      <c r="E52" s="85" t="s">
        <v>288</v>
      </c>
    </row>
    <row r="53" spans="1:5" x14ac:dyDescent="0.25">
      <c r="A53" s="84">
        <v>40</v>
      </c>
      <c r="B53" s="74" t="s">
        <v>290</v>
      </c>
      <c r="C53" s="75">
        <v>400</v>
      </c>
      <c r="D53" s="76">
        <v>40.319999999999986</v>
      </c>
      <c r="E53" s="85" t="s">
        <v>288</v>
      </c>
    </row>
    <row r="54" spans="1:5" x14ac:dyDescent="0.25">
      <c r="A54" s="84">
        <v>41</v>
      </c>
      <c r="B54" s="74" t="s">
        <v>291</v>
      </c>
      <c r="C54" s="75">
        <v>400</v>
      </c>
      <c r="D54" s="76">
        <v>138.23999999999998</v>
      </c>
      <c r="E54" s="85" t="s">
        <v>288</v>
      </c>
    </row>
    <row r="55" spans="1:5" x14ac:dyDescent="0.25">
      <c r="A55" s="84">
        <v>42</v>
      </c>
      <c r="B55" s="74" t="s">
        <v>292</v>
      </c>
      <c r="C55" s="75">
        <v>250</v>
      </c>
      <c r="D55" s="76">
        <v>90</v>
      </c>
      <c r="E55" s="85" t="s">
        <v>288</v>
      </c>
    </row>
    <row r="56" spans="1:5" x14ac:dyDescent="0.25">
      <c r="A56" s="84">
        <v>43</v>
      </c>
      <c r="B56" s="74" t="s">
        <v>293</v>
      </c>
      <c r="C56" s="75">
        <v>400</v>
      </c>
      <c r="D56" s="76">
        <v>149.76000000000002</v>
      </c>
      <c r="E56" s="85" t="s">
        <v>288</v>
      </c>
    </row>
    <row r="57" spans="1:5" x14ac:dyDescent="0.25">
      <c r="A57" s="84">
        <v>44</v>
      </c>
      <c r="B57" s="74" t="s">
        <v>294</v>
      </c>
      <c r="C57" s="75">
        <v>250</v>
      </c>
      <c r="D57" s="76">
        <v>106.2</v>
      </c>
      <c r="E57" s="85" t="s">
        <v>288</v>
      </c>
    </row>
    <row r="58" spans="1:5" x14ac:dyDescent="0.25">
      <c r="A58" s="84">
        <v>45</v>
      </c>
      <c r="B58" s="74" t="s">
        <v>295</v>
      </c>
      <c r="C58" s="75">
        <v>400</v>
      </c>
      <c r="D58" s="76">
        <v>115.2</v>
      </c>
      <c r="E58" s="85" t="s">
        <v>288</v>
      </c>
    </row>
    <row r="59" spans="1:5" x14ac:dyDescent="0.25">
      <c r="A59" s="84">
        <v>46</v>
      </c>
      <c r="B59" s="74" t="s">
        <v>296</v>
      </c>
      <c r="C59" s="75">
        <v>630</v>
      </c>
      <c r="D59" s="76">
        <v>317.52</v>
      </c>
      <c r="E59" s="85" t="s">
        <v>288</v>
      </c>
    </row>
    <row r="60" spans="1:5" x14ac:dyDescent="0.25">
      <c r="A60" s="264">
        <v>47</v>
      </c>
      <c r="B60" s="74" t="s">
        <v>297</v>
      </c>
      <c r="C60" s="75">
        <v>400</v>
      </c>
      <c r="D60" s="76">
        <v>216</v>
      </c>
      <c r="E60" s="265" t="s">
        <v>243</v>
      </c>
    </row>
    <row r="61" spans="1:5" x14ac:dyDescent="0.25">
      <c r="A61" s="264"/>
      <c r="B61" s="74" t="s">
        <v>298</v>
      </c>
      <c r="C61" s="75">
        <v>400</v>
      </c>
      <c r="D61" s="76">
        <v>244.8</v>
      </c>
      <c r="E61" s="265"/>
    </row>
    <row r="62" spans="1:5" x14ac:dyDescent="0.25">
      <c r="A62" s="264">
        <v>48</v>
      </c>
      <c r="B62" s="74" t="s">
        <v>299</v>
      </c>
      <c r="C62" s="75">
        <v>400</v>
      </c>
      <c r="D62" s="76">
        <v>288</v>
      </c>
      <c r="E62" s="265" t="s">
        <v>243</v>
      </c>
    </row>
    <row r="63" spans="1:5" x14ac:dyDescent="0.25">
      <c r="A63" s="264"/>
      <c r="B63" s="74" t="s">
        <v>300</v>
      </c>
      <c r="C63" s="75">
        <v>400</v>
      </c>
      <c r="D63" s="76">
        <v>51.840000000000011</v>
      </c>
      <c r="E63" s="265"/>
    </row>
    <row r="64" spans="1:5" x14ac:dyDescent="0.25">
      <c r="A64" s="84">
        <v>49</v>
      </c>
      <c r="B64" s="74" t="s">
        <v>301</v>
      </c>
      <c r="C64" s="75">
        <v>180</v>
      </c>
      <c r="D64" s="76">
        <v>129.6</v>
      </c>
      <c r="E64" s="85" t="s">
        <v>243</v>
      </c>
    </row>
    <row r="65" spans="1:5" x14ac:dyDescent="0.25">
      <c r="A65" s="84">
        <v>50</v>
      </c>
      <c r="B65" s="74" t="s">
        <v>302</v>
      </c>
      <c r="C65" s="75">
        <v>400</v>
      </c>
      <c r="D65" s="76">
        <v>89.28000000000003</v>
      </c>
      <c r="E65" s="85" t="s">
        <v>243</v>
      </c>
    </row>
    <row r="66" spans="1:5" x14ac:dyDescent="0.25">
      <c r="A66" s="84">
        <v>51</v>
      </c>
      <c r="B66" s="74" t="s">
        <v>303</v>
      </c>
      <c r="C66" s="75">
        <v>250</v>
      </c>
      <c r="D66" s="76">
        <v>66.600000000000009</v>
      </c>
      <c r="E66" s="85" t="s">
        <v>243</v>
      </c>
    </row>
    <row r="67" spans="1:5" x14ac:dyDescent="0.25">
      <c r="A67" s="84">
        <v>52</v>
      </c>
      <c r="B67" s="74" t="s">
        <v>304</v>
      </c>
      <c r="C67" s="75">
        <v>800</v>
      </c>
      <c r="D67" s="76">
        <v>547.20000000000005</v>
      </c>
      <c r="E67" s="85" t="s">
        <v>243</v>
      </c>
    </row>
    <row r="68" spans="1:5" x14ac:dyDescent="0.25">
      <c r="A68" s="84">
        <v>53</v>
      </c>
      <c r="B68" s="74" t="s">
        <v>305</v>
      </c>
      <c r="C68" s="75">
        <v>100</v>
      </c>
      <c r="D68" s="76">
        <v>41.760000000000005</v>
      </c>
      <c r="E68" s="85" t="s">
        <v>243</v>
      </c>
    </row>
    <row r="69" spans="1:5" x14ac:dyDescent="0.25">
      <c r="A69" s="84">
        <v>54</v>
      </c>
      <c r="B69" s="74" t="s">
        <v>306</v>
      </c>
      <c r="C69" s="75">
        <v>630</v>
      </c>
      <c r="D69" s="76">
        <v>122.47200000000004</v>
      </c>
      <c r="E69" s="85" t="s">
        <v>243</v>
      </c>
    </row>
    <row r="70" spans="1:5" x14ac:dyDescent="0.25">
      <c r="A70" s="84">
        <v>55</v>
      </c>
      <c r="B70" s="74" t="s">
        <v>307</v>
      </c>
      <c r="C70" s="75">
        <v>250</v>
      </c>
      <c r="D70" s="76">
        <v>111.60000000000001</v>
      </c>
      <c r="E70" s="85" t="s">
        <v>243</v>
      </c>
    </row>
    <row r="71" spans="1:5" x14ac:dyDescent="0.25">
      <c r="A71" s="84">
        <v>56</v>
      </c>
      <c r="B71" s="74" t="s">
        <v>308</v>
      </c>
      <c r="C71" s="75" t="s">
        <v>194</v>
      </c>
      <c r="D71" s="76" t="s">
        <v>115</v>
      </c>
      <c r="E71" s="85" t="s">
        <v>243</v>
      </c>
    </row>
    <row r="72" spans="1:5" x14ac:dyDescent="0.25">
      <c r="A72" s="84">
        <v>57</v>
      </c>
      <c r="B72" s="74" t="s">
        <v>309</v>
      </c>
      <c r="C72" s="75">
        <v>400</v>
      </c>
      <c r="D72" s="76">
        <v>195.84000000000003</v>
      </c>
      <c r="E72" s="85" t="s">
        <v>243</v>
      </c>
    </row>
    <row r="73" spans="1:5" x14ac:dyDescent="0.25">
      <c r="A73" s="84">
        <v>58</v>
      </c>
      <c r="B73" s="74" t="s">
        <v>310</v>
      </c>
      <c r="C73" s="75">
        <v>160</v>
      </c>
      <c r="D73" s="76">
        <v>108.28800000000001</v>
      </c>
      <c r="E73" s="85" t="s">
        <v>243</v>
      </c>
    </row>
    <row r="74" spans="1:5" x14ac:dyDescent="0.25">
      <c r="A74" s="84">
        <v>59</v>
      </c>
      <c r="B74" s="74" t="s">
        <v>311</v>
      </c>
      <c r="C74" s="75">
        <v>630</v>
      </c>
      <c r="D74" s="76">
        <v>453.6</v>
      </c>
      <c r="E74" s="85" t="s">
        <v>243</v>
      </c>
    </row>
    <row r="75" spans="1:5" x14ac:dyDescent="0.25">
      <c r="A75" s="84">
        <v>60</v>
      </c>
      <c r="B75" s="74" t="s">
        <v>312</v>
      </c>
      <c r="C75" s="75">
        <v>1000</v>
      </c>
      <c r="D75" s="76">
        <v>273.60000000000002</v>
      </c>
      <c r="E75" s="85" t="s">
        <v>243</v>
      </c>
    </row>
    <row r="76" spans="1:5" x14ac:dyDescent="0.25">
      <c r="A76" s="84">
        <v>61</v>
      </c>
      <c r="B76" s="74" t="s">
        <v>313</v>
      </c>
      <c r="C76" s="75">
        <v>250</v>
      </c>
      <c r="D76" s="76">
        <v>171</v>
      </c>
      <c r="E76" s="85" t="s">
        <v>243</v>
      </c>
    </row>
    <row r="77" spans="1:5" x14ac:dyDescent="0.25">
      <c r="A77" s="84">
        <v>62</v>
      </c>
      <c r="B77" s="74" t="s">
        <v>314</v>
      </c>
      <c r="C77" s="75">
        <v>250</v>
      </c>
      <c r="D77" s="76">
        <v>180</v>
      </c>
      <c r="E77" s="85" t="s">
        <v>243</v>
      </c>
    </row>
    <row r="78" spans="1:5" x14ac:dyDescent="0.25">
      <c r="A78" s="84">
        <v>63</v>
      </c>
      <c r="B78" s="74" t="s">
        <v>315</v>
      </c>
      <c r="C78" s="75">
        <v>630</v>
      </c>
      <c r="D78" s="76">
        <v>453.6</v>
      </c>
      <c r="E78" s="85" t="s">
        <v>522</v>
      </c>
    </row>
    <row r="79" spans="1:5" x14ac:dyDescent="0.25">
      <c r="A79" s="84">
        <v>64</v>
      </c>
      <c r="B79" s="74" t="s">
        <v>316</v>
      </c>
      <c r="C79" s="75">
        <v>250</v>
      </c>
      <c r="D79" s="76">
        <v>165.60000000000002</v>
      </c>
      <c r="E79" s="85" t="s">
        <v>317</v>
      </c>
    </row>
    <row r="80" spans="1:5" x14ac:dyDescent="0.25">
      <c r="A80" s="84">
        <v>65</v>
      </c>
      <c r="B80" s="74" t="s">
        <v>318</v>
      </c>
      <c r="C80" s="75">
        <v>160</v>
      </c>
      <c r="D80" s="76">
        <v>115.2</v>
      </c>
      <c r="E80" s="85" t="s">
        <v>319</v>
      </c>
    </row>
    <row r="81" spans="1:5" x14ac:dyDescent="0.25">
      <c r="A81" s="84">
        <v>66</v>
      </c>
      <c r="B81" s="74" t="s">
        <v>320</v>
      </c>
      <c r="C81" s="75">
        <v>160</v>
      </c>
      <c r="D81" s="76">
        <v>115.2</v>
      </c>
      <c r="E81" s="85" t="s">
        <v>321</v>
      </c>
    </row>
    <row r="82" spans="1:5" x14ac:dyDescent="0.25">
      <c r="A82" s="84">
        <v>67</v>
      </c>
      <c r="B82" s="74" t="s">
        <v>322</v>
      </c>
      <c r="C82" s="75">
        <v>400</v>
      </c>
      <c r="D82" s="76">
        <v>288</v>
      </c>
      <c r="E82" s="85" t="s">
        <v>323</v>
      </c>
    </row>
    <row r="83" spans="1:5" x14ac:dyDescent="0.25">
      <c r="A83" s="84">
        <v>68</v>
      </c>
      <c r="B83" s="74" t="s">
        <v>324</v>
      </c>
      <c r="C83" s="75">
        <v>400</v>
      </c>
      <c r="D83" s="76">
        <v>259.2</v>
      </c>
      <c r="E83" s="85" t="s">
        <v>323</v>
      </c>
    </row>
    <row r="84" spans="1:5" x14ac:dyDescent="0.25">
      <c r="A84" s="84">
        <v>69</v>
      </c>
      <c r="B84" s="74" t="s">
        <v>325</v>
      </c>
      <c r="C84" s="75">
        <v>400</v>
      </c>
      <c r="D84" s="76">
        <v>112.32000000000001</v>
      </c>
      <c r="E84" s="85" t="s">
        <v>323</v>
      </c>
    </row>
    <row r="85" spans="1:5" x14ac:dyDescent="0.25">
      <c r="A85" s="84">
        <v>70</v>
      </c>
      <c r="B85" s="74" t="s">
        <v>326</v>
      </c>
      <c r="C85" s="75">
        <v>400</v>
      </c>
      <c r="D85" s="76">
        <v>230.4</v>
      </c>
      <c r="E85" s="85" t="s">
        <v>323</v>
      </c>
    </row>
    <row r="86" spans="1:5" x14ac:dyDescent="0.25">
      <c r="A86" s="84">
        <v>71</v>
      </c>
      <c r="B86" s="74" t="s">
        <v>327</v>
      </c>
      <c r="C86" s="75">
        <v>400</v>
      </c>
      <c r="D86" s="76">
        <v>54.719999999999985</v>
      </c>
      <c r="E86" s="85" t="s">
        <v>323</v>
      </c>
    </row>
    <row r="87" spans="1:5" x14ac:dyDescent="0.25">
      <c r="A87" s="84">
        <v>72</v>
      </c>
      <c r="B87" s="74" t="s">
        <v>328</v>
      </c>
      <c r="C87" s="75">
        <v>630</v>
      </c>
      <c r="D87" s="76">
        <v>453.6</v>
      </c>
      <c r="E87" s="85" t="s">
        <v>288</v>
      </c>
    </row>
    <row r="88" spans="1:5" x14ac:dyDescent="0.25">
      <c r="A88" s="84">
        <v>73</v>
      </c>
      <c r="B88" s="74" t="s">
        <v>329</v>
      </c>
      <c r="C88" s="75">
        <v>630</v>
      </c>
      <c r="D88" s="76">
        <v>163.29600000000002</v>
      </c>
      <c r="E88" s="85" t="s">
        <v>288</v>
      </c>
    </row>
    <row r="89" spans="1:5" x14ac:dyDescent="0.25">
      <c r="A89" s="84">
        <v>74</v>
      </c>
      <c r="B89" s="74" t="s">
        <v>330</v>
      </c>
      <c r="C89" s="75">
        <v>160</v>
      </c>
      <c r="D89" s="76">
        <v>0</v>
      </c>
      <c r="E89" s="85" t="s">
        <v>331</v>
      </c>
    </row>
    <row r="90" spans="1:5" x14ac:dyDescent="0.25">
      <c r="A90" s="84">
        <v>75</v>
      </c>
      <c r="B90" s="74" t="s">
        <v>332</v>
      </c>
      <c r="C90" s="75">
        <v>630</v>
      </c>
      <c r="D90" s="76">
        <v>308.44800000000004</v>
      </c>
      <c r="E90" s="85" t="s">
        <v>243</v>
      </c>
    </row>
    <row r="91" spans="1:5" x14ac:dyDescent="0.25">
      <c r="A91" s="84">
        <v>76</v>
      </c>
      <c r="B91" s="74" t="s">
        <v>333</v>
      </c>
      <c r="C91" s="75">
        <v>400</v>
      </c>
      <c r="D91" s="76">
        <v>46.08000000000002</v>
      </c>
      <c r="E91" s="85" t="s">
        <v>243</v>
      </c>
    </row>
    <row r="92" spans="1:5" x14ac:dyDescent="0.25">
      <c r="A92" s="84">
        <v>77</v>
      </c>
      <c r="B92" s="74" t="s">
        <v>334</v>
      </c>
      <c r="C92" s="75">
        <v>400</v>
      </c>
      <c r="D92" s="76">
        <v>288</v>
      </c>
      <c r="E92" s="85" t="s">
        <v>243</v>
      </c>
    </row>
    <row r="93" spans="1:5" x14ac:dyDescent="0.25">
      <c r="A93" s="84">
        <v>78</v>
      </c>
      <c r="B93" s="74" t="s">
        <v>335</v>
      </c>
      <c r="C93" s="75">
        <v>400</v>
      </c>
      <c r="D93" s="76">
        <v>288</v>
      </c>
      <c r="E93" s="85" t="s">
        <v>243</v>
      </c>
    </row>
    <row r="94" spans="1:5" x14ac:dyDescent="0.25">
      <c r="A94" s="84">
        <v>79</v>
      </c>
      <c r="B94" s="74" t="s">
        <v>336</v>
      </c>
      <c r="C94" s="75">
        <v>400</v>
      </c>
      <c r="D94" s="76">
        <v>288</v>
      </c>
      <c r="E94" s="85" t="s">
        <v>243</v>
      </c>
    </row>
    <row r="95" spans="1:5" x14ac:dyDescent="0.25">
      <c r="A95" s="84">
        <v>80</v>
      </c>
      <c r="B95" s="74" t="s">
        <v>337</v>
      </c>
      <c r="C95" s="75">
        <v>400</v>
      </c>
      <c r="D95" s="76">
        <v>288</v>
      </c>
      <c r="E95" s="85" t="s">
        <v>243</v>
      </c>
    </row>
    <row r="96" spans="1:5" x14ac:dyDescent="0.25">
      <c r="A96" s="84">
        <v>81</v>
      </c>
      <c r="B96" s="74" t="s">
        <v>338</v>
      </c>
      <c r="C96" s="75">
        <v>400</v>
      </c>
      <c r="D96" s="76">
        <v>288</v>
      </c>
      <c r="E96" s="85" t="s">
        <v>243</v>
      </c>
    </row>
    <row r="97" spans="1:5" x14ac:dyDescent="0.25">
      <c r="A97" s="84">
        <v>82</v>
      </c>
      <c r="B97" s="74" t="s">
        <v>339</v>
      </c>
      <c r="C97" s="75"/>
      <c r="D97" s="76">
        <v>0</v>
      </c>
      <c r="E97" s="85" t="s">
        <v>243</v>
      </c>
    </row>
    <row r="98" spans="1:5" x14ac:dyDescent="0.25">
      <c r="A98" s="264">
        <v>83</v>
      </c>
      <c r="B98" s="74" t="s">
        <v>340</v>
      </c>
      <c r="C98" s="75">
        <v>6300</v>
      </c>
      <c r="D98" s="73">
        <v>0</v>
      </c>
      <c r="E98" s="265" t="s">
        <v>341</v>
      </c>
    </row>
    <row r="99" spans="1:5" x14ac:dyDescent="0.25">
      <c r="A99" s="264"/>
      <c r="B99" s="74" t="s">
        <v>342</v>
      </c>
      <c r="C99" s="75">
        <v>6300</v>
      </c>
      <c r="D99" s="73">
        <v>0</v>
      </c>
      <c r="E99" s="265"/>
    </row>
    <row r="100" spans="1:5" x14ac:dyDescent="0.25">
      <c r="A100" s="84">
        <v>84</v>
      </c>
      <c r="B100" s="74" t="s">
        <v>343</v>
      </c>
      <c r="C100" s="75">
        <v>630</v>
      </c>
      <c r="D100" s="77">
        <v>453.6</v>
      </c>
      <c r="E100" s="85" t="s">
        <v>341</v>
      </c>
    </row>
    <row r="101" spans="1:5" x14ac:dyDescent="0.25">
      <c r="A101" s="84">
        <v>85</v>
      </c>
      <c r="B101" s="74" t="s">
        <v>344</v>
      </c>
      <c r="C101" s="75">
        <v>400</v>
      </c>
      <c r="D101" s="73">
        <v>168</v>
      </c>
      <c r="E101" s="85" t="s">
        <v>341</v>
      </c>
    </row>
    <row r="102" spans="1:5" x14ac:dyDescent="0.25">
      <c r="A102" s="84">
        <v>86</v>
      </c>
      <c r="B102" s="74" t="s">
        <v>345</v>
      </c>
      <c r="C102" s="75">
        <v>400</v>
      </c>
      <c r="D102" s="73">
        <v>0</v>
      </c>
      <c r="E102" s="85" t="s">
        <v>341</v>
      </c>
    </row>
    <row r="103" spans="1:5" x14ac:dyDescent="0.25">
      <c r="A103" s="84">
        <v>87</v>
      </c>
      <c r="B103" s="74" t="s">
        <v>346</v>
      </c>
      <c r="C103" s="75">
        <v>630</v>
      </c>
      <c r="D103" s="73">
        <v>164</v>
      </c>
      <c r="E103" s="85" t="s">
        <v>341</v>
      </c>
    </row>
    <row r="104" spans="1:5" ht="30" x14ac:dyDescent="0.25">
      <c r="A104" s="84">
        <v>88</v>
      </c>
      <c r="B104" s="74" t="s">
        <v>347</v>
      </c>
      <c r="C104" s="75">
        <v>630</v>
      </c>
      <c r="D104" s="73">
        <v>454</v>
      </c>
      <c r="E104" s="85" t="s">
        <v>341</v>
      </c>
    </row>
    <row r="105" spans="1:5" ht="30" x14ac:dyDescent="0.25">
      <c r="A105" s="84">
        <v>89</v>
      </c>
      <c r="B105" s="74" t="s">
        <v>348</v>
      </c>
      <c r="C105" s="73">
        <v>1000</v>
      </c>
      <c r="D105" s="78">
        <v>0</v>
      </c>
      <c r="E105" s="85" t="s">
        <v>341</v>
      </c>
    </row>
    <row r="106" spans="1:5" ht="30" x14ac:dyDescent="0.25">
      <c r="A106" s="84">
        <v>90</v>
      </c>
      <c r="B106" s="74" t="s">
        <v>349</v>
      </c>
      <c r="C106" s="73">
        <v>630</v>
      </c>
      <c r="D106" s="73">
        <v>454</v>
      </c>
      <c r="E106" s="85" t="s">
        <v>341</v>
      </c>
    </row>
    <row r="107" spans="1:5" ht="30.75" thickBot="1" x14ac:dyDescent="0.3">
      <c r="A107" s="86">
        <v>91</v>
      </c>
      <c r="B107" s="87" t="s">
        <v>350</v>
      </c>
      <c r="C107" s="88">
        <v>630</v>
      </c>
      <c r="D107" s="88">
        <v>454</v>
      </c>
      <c r="E107" s="89" t="s">
        <v>341</v>
      </c>
    </row>
    <row r="109" spans="1:5" ht="15.75" thickBot="1" x14ac:dyDescent="0.3">
      <c r="A109" s="257" t="s">
        <v>598</v>
      </c>
      <c r="B109" s="257"/>
      <c r="C109" s="257"/>
      <c r="D109" s="257"/>
      <c r="E109" s="257"/>
    </row>
    <row r="110" spans="1:5" x14ac:dyDescent="0.25">
      <c r="A110" s="258" t="s">
        <v>237</v>
      </c>
      <c r="B110" s="260" t="s">
        <v>238</v>
      </c>
      <c r="C110" s="260" t="s">
        <v>239</v>
      </c>
      <c r="D110" s="260" t="s">
        <v>240</v>
      </c>
      <c r="E110" s="262" t="s">
        <v>241</v>
      </c>
    </row>
    <row r="111" spans="1:5" ht="15.75" thickBot="1" x14ac:dyDescent="0.3">
      <c r="A111" s="259"/>
      <c r="B111" s="261"/>
      <c r="C111" s="261"/>
      <c r="D111" s="261"/>
      <c r="E111" s="263"/>
    </row>
    <row r="112" spans="1:5" x14ac:dyDescent="0.25">
      <c r="A112" s="82">
        <v>1</v>
      </c>
      <c r="B112" s="79" t="s">
        <v>351</v>
      </c>
      <c r="C112" s="78">
        <v>250</v>
      </c>
      <c r="D112" s="90">
        <v>46</v>
      </c>
      <c r="E112" s="83" t="s">
        <v>352</v>
      </c>
    </row>
    <row r="113" spans="1:5" x14ac:dyDescent="0.25">
      <c r="A113" s="84">
        <f>A112+1</f>
        <v>2</v>
      </c>
      <c r="B113" s="74" t="s">
        <v>353</v>
      </c>
      <c r="C113" s="73">
        <v>180</v>
      </c>
      <c r="D113" s="77">
        <v>79.2</v>
      </c>
      <c r="E113" s="85" t="s">
        <v>354</v>
      </c>
    </row>
    <row r="114" spans="1:5" x14ac:dyDescent="0.25">
      <c r="A114" s="84">
        <f t="shared" ref="A114:A121" si="0">A113+1</f>
        <v>3</v>
      </c>
      <c r="B114" s="74" t="s">
        <v>355</v>
      </c>
      <c r="C114" s="73">
        <v>250</v>
      </c>
      <c r="D114" s="77">
        <v>60</v>
      </c>
      <c r="E114" s="85" t="s">
        <v>356</v>
      </c>
    </row>
    <row r="115" spans="1:5" x14ac:dyDescent="0.25">
      <c r="A115" s="84">
        <f t="shared" si="0"/>
        <v>4</v>
      </c>
      <c r="B115" s="74" t="s">
        <v>357</v>
      </c>
      <c r="C115" s="73">
        <v>180</v>
      </c>
      <c r="D115" s="77">
        <v>51.84</v>
      </c>
      <c r="E115" s="85" t="s">
        <v>358</v>
      </c>
    </row>
    <row r="116" spans="1:5" x14ac:dyDescent="0.25">
      <c r="A116" s="84">
        <f t="shared" si="0"/>
        <v>5</v>
      </c>
      <c r="B116" s="74" t="s">
        <v>359</v>
      </c>
      <c r="C116" s="73">
        <v>630</v>
      </c>
      <c r="D116" s="77">
        <v>236.88000000000002</v>
      </c>
      <c r="E116" s="85" t="s">
        <v>360</v>
      </c>
    </row>
    <row r="117" spans="1:5" x14ac:dyDescent="0.25">
      <c r="A117" s="84">
        <f t="shared" si="0"/>
        <v>6</v>
      </c>
      <c r="B117" s="74" t="s">
        <v>361</v>
      </c>
      <c r="C117" s="73">
        <v>250</v>
      </c>
      <c r="D117" s="77">
        <v>134</v>
      </c>
      <c r="E117" s="85" t="s">
        <v>362</v>
      </c>
    </row>
    <row r="118" spans="1:5" x14ac:dyDescent="0.25">
      <c r="A118" s="84">
        <f t="shared" si="0"/>
        <v>7</v>
      </c>
      <c r="B118" s="74" t="s">
        <v>363</v>
      </c>
      <c r="C118" s="73">
        <v>400</v>
      </c>
      <c r="D118" s="77">
        <v>156.80000000000001</v>
      </c>
      <c r="E118" s="85" t="s">
        <v>364</v>
      </c>
    </row>
    <row r="119" spans="1:5" x14ac:dyDescent="0.25">
      <c r="A119" s="84">
        <f t="shared" si="0"/>
        <v>8</v>
      </c>
      <c r="B119" s="74" t="s">
        <v>365</v>
      </c>
      <c r="C119" s="73">
        <v>560</v>
      </c>
      <c r="D119" s="77">
        <v>206.08000000000004</v>
      </c>
      <c r="E119" s="85" t="s">
        <v>366</v>
      </c>
    </row>
    <row r="120" spans="1:5" x14ac:dyDescent="0.25">
      <c r="A120" s="84">
        <f t="shared" si="0"/>
        <v>9</v>
      </c>
      <c r="B120" s="74" t="s">
        <v>367</v>
      </c>
      <c r="C120" s="73">
        <v>400</v>
      </c>
      <c r="D120" s="77">
        <v>124.80000000000001</v>
      </c>
      <c r="E120" s="85" t="s">
        <v>368</v>
      </c>
    </row>
    <row r="121" spans="1:5" x14ac:dyDescent="0.25">
      <c r="A121" s="84">
        <f t="shared" si="0"/>
        <v>10</v>
      </c>
      <c r="B121" s="74" t="s">
        <v>369</v>
      </c>
      <c r="C121" s="73">
        <v>400</v>
      </c>
      <c r="D121" s="77">
        <v>48</v>
      </c>
      <c r="E121" s="85" t="s">
        <v>370</v>
      </c>
    </row>
    <row r="122" spans="1:5" x14ac:dyDescent="0.25">
      <c r="A122" s="266">
        <v>11</v>
      </c>
      <c r="B122" s="74" t="s">
        <v>371</v>
      </c>
      <c r="C122" s="73">
        <v>400</v>
      </c>
      <c r="D122" s="77">
        <v>233.60000000000002</v>
      </c>
      <c r="E122" s="268" t="s">
        <v>372</v>
      </c>
    </row>
    <row r="123" spans="1:5" x14ac:dyDescent="0.25">
      <c r="A123" s="267"/>
      <c r="B123" s="74" t="s">
        <v>371</v>
      </c>
      <c r="C123" s="73">
        <v>400</v>
      </c>
      <c r="D123" s="77">
        <v>220.8</v>
      </c>
      <c r="E123" s="269"/>
    </row>
    <row r="124" spans="1:5" x14ac:dyDescent="0.25">
      <c r="A124" s="266">
        <v>12</v>
      </c>
      <c r="B124" s="74" t="s">
        <v>373</v>
      </c>
      <c r="C124" s="73">
        <v>560</v>
      </c>
      <c r="D124" s="77">
        <v>228.48000000000002</v>
      </c>
      <c r="E124" s="268" t="s">
        <v>374</v>
      </c>
    </row>
    <row r="125" spans="1:5" x14ac:dyDescent="0.25">
      <c r="A125" s="267"/>
      <c r="B125" s="74" t="s">
        <v>373</v>
      </c>
      <c r="C125" s="73">
        <v>560</v>
      </c>
      <c r="D125" s="77">
        <v>147.84</v>
      </c>
      <c r="E125" s="269"/>
    </row>
    <row r="126" spans="1:5" x14ac:dyDescent="0.25">
      <c r="A126" s="266">
        <v>13</v>
      </c>
      <c r="B126" s="74" t="s">
        <v>375</v>
      </c>
      <c r="C126" s="73">
        <v>400</v>
      </c>
      <c r="D126" s="77">
        <v>137.6</v>
      </c>
      <c r="E126" s="268" t="s">
        <v>376</v>
      </c>
    </row>
    <row r="127" spans="1:5" x14ac:dyDescent="0.25">
      <c r="A127" s="267"/>
      <c r="B127" s="74" t="s">
        <v>375</v>
      </c>
      <c r="C127" s="73">
        <v>400</v>
      </c>
      <c r="D127" s="77">
        <v>153.60000000000002</v>
      </c>
      <c r="E127" s="269"/>
    </row>
    <row r="128" spans="1:5" x14ac:dyDescent="0.25">
      <c r="A128" s="266">
        <v>14</v>
      </c>
      <c r="B128" s="74" t="s">
        <v>377</v>
      </c>
      <c r="C128" s="73">
        <v>630</v>
      </c>
      <c r="D128" s="77">
        <v>236.88000000000002</v>
      </c>
      <c r="E128" s="268" t="s">
        <v>378</v>
      </c>
    </row>
    <row r="129" spans="1:5" x14ac:dyDescent="0.25">
      <c r="A129" s="267"/>
      <c r="B129" s="74" t="s">
        <v>377</v>
      </c>
      <c r="C129" s="73">
        <v>630</v>
      </c>
      <c r="D129" s="77">
        <v>191.51999999999998</v>
      </c>
      <c r="E129" s="269"/>
    </row>
    <row r="130" spans="1:5" x14ac:dyDescent="0.25">
      <c r="A130" s="84">
        <v>15</v>
      </c>
      <c r="B130" s="74" t="s">
        <v>379</v>
      </c>
      <c r="C130" s="73">
        <v>400</v>
      </c>
      <c r="D130" s="77">
        <v>80</v>
      </c>
      <c r="E130" s="85" t="s">
        <v>380</v>
      </c>
    </row>
    <row r="131" spans="1:5" x14ac:dyDescent="0.25">
      <c r="A131" s="84">
        <f>A130+1</f>
        <v>16</v>
      </c>
      <c r="B131" s="74" t="s">
        <v>379</v>
      </c>
      <c r="C131" s="73">
        <v>630</v>
      </c>
      <c r="D131" s="77">
        <v>156.24</v>
      </c>
      <c r="E131" s="85" t="s">
        <v>380</v>
      </c>
    </row>
    <row r="132" spans="1:5" x14ac:dyDescent="0.25">
      <c r="A132" s="84">
        <f t="shared" ref="A132:A142" si="1">A131+1</f>
        <v>17</v>
      </c>
      <c r="B132" s="74" t="s">
        <v>381</v>
      </c>
      <c r="C132" s="73">
        <v>400</v>
      </c>
      <c r="D132" s="77">
        <v>230.4</v>
      </c>
      <c r="E132" s="85" t="s">
        <v>382</v>
      </c>
    </row>
    <row r="133" spans="1:5" x14ac:dyDescent="0.25">
      <c r="A133" s="84">
        <f t="shared" si="1"/>
        <v>18</v>
      </c>
      <c r="B133" s="74" t="s">
        <v>383</v>
      </c>
      <c r="C133" s="73">
        <v>63</v>
      </c>
      <c r="D133" s="77">
        <v>0</v>
      </c>
      <c r="E133" s="85" t="s">
        <v>384</v>
      </c>
    </row>
    <row r="134" spans="1:5" x14ac:dyDescent="0.25">
      <c r="A134" s="84">
        <f t="shared" si="1"/>
        <v>19</v>
      </c>
      <c r="B134" s="74" t="s">
        <v>385</v>
      </c>
      <c r="C134" s="73">
        <v>400</v>
      </c>
      <c r="D134" s="77">
        <v>156.80000000000001</v>
      </c>
      <c r="E134" s="85" t="s">
        <v>386</v>
      </c>
    </row>
    <row r="135" spans="1:5" x14ac:dyDescent="0.25">
      <c r="A135" s="84">
        <f t="shared" si="1"/>
        <v>20</v>
      </c>
      <c r="B135" s="74" t="s">
        <v>387</v>
      </c>
      <c r="C135" s="73">
        <v>320</v>
      </c>
      <c r="D135" s="77">
        <v>110.08000000000003</v>
      </c>
      <c r="E135" s="85" t="s">
        <v>388</v>
      </c>
    </row>
    <row r="136" spans="1:5" x14ac:dyDescent="0.25">
      <c r="A136" s="84">
        <f t="shared" si="1"/>
        <v>21</v>
      </c>
      <c r="B136" s="74" t="s">
        <v>389</v>
      </c>
      <c r="C136" s="73">
        <v>320</v>
      </c>
      <c r="D136" s="77">
        <v>184.32000000000002</v>
      </c>
      <c r="E136" s="85" t="s">
        <v>390</v>
      </c>
    </row>
    <row r="137" spans="1:5" x14ac:dyDescent="0.25">
      <c r="A137" s="84">
        <f t="shared" si="1"/>
        <v>22</v>
      </c>
      <c r="B137" s="74" t="s">
        <v>391</v>
      </c>
      <c r="C137" s="73">
        <v>400</v>
      </c>
      <c r="D137" s="77">
        <v>9.6000000000000014</v>
      </c>
      <c r="E137" s="85" t="s">
        <v>392</v>
      </c>
    </row>
    <row r="138" spans="1:5" x14ac:dyDescent="0.25">
      <c r="A138" s="84">
        <f t="shared" si="1"/>
        <v>23</v>
      </c>
      <c r="B138" s="74" t="s">
        <v>393</v>
      </c>
      <c r="C138" s="73">
        <v>400</v>
      </c>
      <c r="D138" s="77">
        <v>131.20000000000002</v>
      </c>
      <c r="E138" s="85" t="s">
        <v>394</v>
      </c>
    </row>
    <row r="139" spans="1:5" x14ac:dyDescent="0.25">
      <c r="A139" s="84">
        <f t="shared" si="1"/>
        <v>24</v>
      </c>
      <c r="B139" s="74" t="s">
        <v>395</v>
      </c>
      <c r="C139" s="73">
        <v>100</v>
      </c>
      <c r="D139" s="77">
        <v>47.2</v>
      </c>
      <c r="E139" s="85" t="s">
        <v>396</v>
      </c>
    </row>
    <row r="140" spans="1:5" x14ac:dyDescent="0.25">
      <c r="A140" s="84">
        <f t="shared" si="1"/>
        <v>25</v>
      </c>
      <c r="B140" s="74" t="s">
        <v>397</v>
      </c>
      <c r="C140" s="73">
        <v>63</v>
      </c>
      <c r="D140" s="77">
        <v>0</v>
      </c>
      <c r="E140" s="85" t="s">
        <v>398</v>
      </c>
    </row>
    <row r="141" spans="1:5" x14ac:dyDescent="0.25">
      <c r="A141" s="84">
        <f t="shared" si="1"/>
        <v>26</v>
      </c>
      <c r="B141" s="74" t="s">
        <v>399</v>
      </c>
      <c r="C141" s="73">
        <v>100</v>
      </c>
      <c r="D141" s="77">
        <v>18.400000000000002</v>
      </c>
      <c r="E141" s="85" t="s">
        <v>400</v>
      </c>
    </row>
    <row r="142" spans="1:5" x14ac:dyDescent="0.25">
      <c r="A142" s="84">
        <f t="shared" si="1"/>
        <v>27</v>
      </c>
      <c r="B142" s="74" t="s">
        <v>401</v>
      </c>
      <c r="C142" s="73">
        <v>100</v>
      </c>
      <c r="D142" s="77">
        <v>40</v>
      </c>
      <c r="E142" s="85" t="s">
        <v>402</v>
      </c>
    </row>
    <row r="143" spans="1:5" x14ac:dyDescent="0.25">
      <c r="A143" s="266">
        <v>28</v>
      </c>
      <c r="B143" s="74" t="s">
        <v>403</v>
      </c>
      <c r="C143" s="73">
        <v>800</v>
      </c>
      <c r="D143" s="77">
        <v>160</v>
      </c>
      <c r="E143" s="268" t="s">
        <v>404</v>
      </c>
    </row>
    <row r="144" spans="1:5" x14ac:dyDescent="0.25">
      <c r="A144" s="267"/>
      <c r="B144" s="74" t="s">
        <v>405</v>
      </c>
      <c r="C144" s="73">
        <v>800</v>
      </c>
      <c r="D144" s="77">
        <v>243.20000000000002</v>
      </c>
      <c r="E144" s="269"/>
    </row>
    <row r="145" spans="1:5" x14ac:dyDescent="0.25">
      <c r="A145" s="84">
        <v>29</v>
      </c>
      <c r="B145" s="74" t="s">
        <v>406</v>
      </c>
      <c r="C145" s="73">
        <v>160</v>
      </c>
      <c r="D145" s="77">
        <v>5.1200000000000045</v>
      </c>
      <c r="E145" s="85" t="s">
        <v>407</v>
      </c>
    </row>
    <row r="146" spans="1:5" x14ac:dyDescent="0.25">
      <c r="A146" s="84">
        <f>A145+1</f>
        <v>30</v>
      </c>
      <c r="B146" s="74" t="s">
        <v>408</v>
      </c>
      <c r="C146" s="73">
        <v>200</v>
      </c>
      <c r="D146" s="77">
        <v>43.2</v>
      </c>
      <c r="E146" s="85" t="s">
        <v>409</v>
      </c>
    </row>
    <row r="147" spans="1:5" x14ac:dyDescent="0.25">
      <c r="A147" s="84">
        <f t="shared" ref="A147:A161" si="2">A146+1</f>
        <v>31</v>
      </c>
      <c r="B147" s="74" t="s">
        <v>410</v>
      </c>
      <c r="C147" s="73">
        <v>250</v>
      </c>
      <c r="D147" s="77">
        <v>2</v>
      </c>
      <c r="E147" s="85" t="s">
        <v>411</v>
      </c>
    </row>
    <row r="148" spans="1:5" x14ac:dyDescent="0.25">
      <c r="A148" s="84">
        <f t="shared" si="2"/>
        <v>32</v>
      </c>
      <c r="B148" s="74" t="s">
        <v>412</v>
      </c>
      <c r="C148" s="73">
        <v>160</v>
      </c>
      <c r="D148" s="77">
        <v>38.400000000000006</v>
      </c>
      <c r="E148" s="85" t="s">
        <v>413</v>
      </c>
    </row>
    <row r="149" spans="1:5" x14ac:dyDescent="0.25">
      <c r="A149" s="84">
        <f t="shared" si="2"/>
        <v>33</v>
      </c>
      <c r="B149" s="74" t="s">
        <v>414</v>
      </c>
      <c r="C149" s="73">
        <v>320</v>
      </c>
      <c r="D149" s="77">
        <v>99.840000000000018</v>
      </c>
      <c r="E149" s="85" t="s">
        <v>415</v>
      </c>
    </row>
    <row r="150" spans="1:5" x14ac:dyDescent="0.25">
      <c r="A150" s="84">
        <f t="shared" si="2"/>
        <v>34</v>
      </c>
      <c r="B150" s="74" t="s">
        <v>416</v>
      </c>
      <c r="C150" s="73">
        <v>250</v>
      </c>
      <c r="D150" s="77">
        <v>90</v>
      </c>
      <c r="E150" s="85" t="s">
        <v>417</v>
      </c>
    </row>
    <row r="151" spans="1:5" x14ac:dyDescent="0.25">
      <c r="A151" s="84">
        <f t="shared" si="2"/>
        <v>35</v>
      </c>
      <c r="B151" s="74" t="s">
        <v>418</v>
      </c>
      <c r="C151" s="73">
        <v>400</v>
      </c>
      <c r="D151" s="77">
        <v>156.80000000000001</v>
      </c>
      <c r="E151" s="85" t="s">
        <v>419</v>
      </c>
    </row>
    <row r="152" spans="1:5" x14ac:dyDescent="0.25">
      <c r="A152" s="84">
        <f t="shared" si="2"/>
        <v>36</v>
      </c>
      <c r="B152" s="74" t="s">
        <v>420</v>
      </c>
      <c r="C152" s="73">
        <v>160</v>
      </c>
      <c r="D152" s="77">
        <v>46.08</v>
      </c>
      <c r="E152" s="85" t="s">
        <v>421</v>
      </c>
    </row>
    <row r="153" spans="1:5" x14ac:dyDescent="0.25">
      <c r="A153" s="84">
        <f t="shared" si="2"/>
        <v>37</v>
      </c>
      <c r="B153" s="74" t="s">
        <v>422</v>
      </c>
      <c r="C153" s="73">
        <v>100</v>
      </c>
      <c r="D153" s="77">
        <v>46.400000000000006</v>
      </c>
      <c r="E153" s="85" t="s">
        <v>423</v>
      </c>
    </row>
    <row r="154" spans="1:5" x14ac:dyDescent="0.25">
      <c r="A154" s="84">
        <f t="shared" si="2"/>
        <v>38</v>
      </c>
      <c r="B154" s="74" t="s">
        <v>424</v>
      </c>
      <c r="C154" s="73">
        <v>400</v>
      </c>
      <c r="D154" s="77">
        <v>140.80000000000001</v>
      </c>
      <c r="E154" s="85" t="s">
        <v>425</v>
      </c>
    </row>
    <row r="155" spans="1:5" x14ac:dyDescent="0.25">
      <c r="A155" s="84">
        <f t="shared" si="2"/>
        <v>39</v>
      </c>
      <c r="B155" s="74" t="s">
        <v>426</v>
      </c>
      <c r="C155" s="73">
        <v>630</v>
      </c>
      <c r="D155" s="77">
        <v>196.56</v>
      </c>
      <c r="E155" s="85" t="s">
        <v>427</v>
      </c>
    </row>
    <row r="156" spans="1:5" x14ac:dyDescent="0.25">
      <c r="A156" s="84">
        <f t="shared" si="2"/>
        <v>40</v>
      </c>
      <c r="B156" s="74" t="s">
        <v>428</v>
      </c>
      <c r="C156" s="73">
        <v>160</v>
      </c>
      <c r="D156" s="77">
        <v>57.6</v>
      </c>
      <c r="E156" s="85" t="s">
        <v>429</v>
      </c>
    </row>
    <row r="157" spans="1:5" x14ac:dyDescent="0.25">
      <c r="A157" s="84">
        <f t="shared" si="2"/>
        <v>41</v>
      </c>
      <c r="B157" s="74" t="s">
        <v>430</v>
      </c>
      <c r="C157" s="73">
        <v>160</v>
      </c>
      <c r="D157" s="77">
        <v>61.44</v>
      </c>
      <c r="E157" s="85" t="s">
        <v>431</v>
      </c>
    </row>
    <row r="158" spans="1:5" x14ac:dyDescent="0.25">
      <c r="A158" s="84">
        <f t="shared" si="2"/>
        <v>42</v>
      </c>
      <c r="B158" s="74" t="s">
        <v>432</v>
      </c>
      <c r="C158" s="73">
        <v>160</v>
      </c>
      <c r="D158" s="77">
        <v>39.680000000000007</v>
      </c>
      <c r="E158" s="85" t="s">
        <v>433</v>
      </c>
    </row>
    <row r="159" spans="1:5" x14ac:dyDescent="0.25">
      <c r="A159" s="84">
        <f t="shared" si="2"/>
        <v>43</v>
      </c>
      <c r="B159" s="74" t="s">
        <v>434</v>
      </c>
      <c r="C159" s="73">
        <v>250</v>
      </c>
      <c r="D159" s="77">
        <v>146</v>
      </c>
      <c r="E159" s="85" t="s">
        <v>435</v>
      </c>
    </row>
    <row r="160" spans="1:5" x14ac:dyDescent="0.25">
      <c r="A160" s="84">
        <f t="shared" si="2"/>
        <v>44</v>
      </c>
      <c r="B160" s="74" t="s">
        <v>436</v>
      </c>
      <c r="C160" s="73">
        <v>100</v>
      </c>
      <c r="D160" s="77">
        <v>42.400000000000006</v>
      </c>
      <c r="E160" s="85" t="s">
        <v>437</v>
      </c>
    </row>
    <row r="161" spans="1:5" x14ac:dyDescent="0.25">
      <c r="A161" s="84">
        <f t="shared" si="2"/>
        <v>45</v>
      </c>
      <c r="B161" s="74" t="s">
        <v>438</v>
      </c>
      <c r="C161" s="73">
        <v>63</v>
      </c>
      <c r="D161" s="77">
        <v>22.176000000000002</v>
      </c>
      <c r="E161" s="85" t="s">
        <v>439</v>
      </c>
    </row>
    <row r="162" spans="1:5" x14ac:dyDescent="0.25">
      <c r="A162" s="266">
        <v>46</v>
      </c>
      <c r="B162" s="74" t="s">
        <v>440</v>
      </c>
      <c r="C162" s="73">
        <v>400</v>
      </c>
      <c r="D162" s="77">
        <v>281.60000000000002</v>
      </c>
      <c r="E162" s="268" t="s">
        <v>441</v>
      </c>
    </row>
    <row r="163" spans="1:5" x14ac:dyDescent="0.25">
      <c r="A163" s="267"/>
      <c r="B163" s="74" t="s">
        <v>440</v>
      </c>
      <c r="C163" s="73">
        <v>400</v>
      </c>
      <c r="D163" s="77">
        <v>284.8</v>
      </c>
      <c r="E163" s="269"/>
    </row>
    <row r="164" spans="1:5" x14ac:dyDescent="0.25">
      <c r="A164" s="84">
        <v>47</v>
      </c>
      <c r="B164" s="74" t="s">
        <v>442</v>
      </c>
      <c r="C164" s="73">
        <v>630</v>
      </c>
      <c r="D164" s="77">
        <v>448.56000000000006</v>
      </c>
      <c r="E164" s="85" t="s">
        <v>443</v>
      </c>
    </row>
    <row r="165" spans="1:5" x14ac:dyDescent="0.25">
      <c r="A165" s="84">
        <v>48</v>
      </c>
      <c r="B165" s="74" t="s">
        <v>444</v>
      </c>
      <c r="C165" s="73">
        <v>630</v>
      </c>
      <c r="D165" s="77">
        <v>448.56000000000006</v>
      </c>
      <c r="E165" s="85" t="s">
        <v>443</v>
      </c>
    </row>
    <row r="166" spans="1:5" ht="15.75" thickBot="1" x14ac:dyDescent="0.3">
      <c r="A166" s="86">
        <v>49</v>
      </c>
      <c r="B166" s="87" t="s">
        <v>445</v>
      </c>
      <c r="C166" s="88">
        <v>250</v>
      </c>
      <c r="D166" s="91">
        <v>176</v>
      </c>
      <c r="E166" s="89" t="s">
        <v>443</v>
      </c>
    </row>
    <row r="168" spans="1:5" ht="33.75" customHeight="1" thickBot="1" x14ac:dyDescent="0.3">
      <c r="A168" s="271" t="s">
        <v>517</v>
      </c>
      <c r="B168" s="271"/>
      <c r="C168" s="271"/>
      <c r="D168" s="271"/>
      <c r="E168" s="271"/>
    </row>
    <row r="169" spans="1:5" ht="15" customHeight="1" x14ac:dyDescent="0.25">
      <c r="A169" s="258" t="s">
        <v>237</v>
      </c>
      <c r="B169" s="260" t="s">
        <v>238</v>
      </c>
      <c r="C169" s="260" t="s">
        <v>239</v>
      </c>
      <c r="D169" s="260" t="s">
        <v>521</v>
      </c>
      <c r="E169" s="262" t="s">
        <v>241</v>
      </c>
    </row>
    <row r="170" spans="1:5" ht="15" customHeight="1" thickBot="1" x14ac:dyDescent="0.3">
      <c r="A170" s="259"/>
      <c r="B170" s="261"/>
      <c r="C170" s="261"/>
      <c r="D170" s="261"/>
      <c r="E170" s="263"/>
    </row>
    <row r="171" spans="1:5" ht="15.75" thickBot="1" x14ac:dyDescent="0.3">
      <c r="A171" s="92">
        <v>1</v>
      </c>
      <c r="B171" s="93" t="s">
        <v>518</v>
      </c>
      <c r="C171" s="94" t="s">
        <v>520</v>
      </c>
      <c r="D171" s="95">
        <v>6180</v>
      </c>
      <c r="E171" s="96" t="s">
        <v>519</v>
      </c>
    </row>
    <row r="173" spans="1:5" ht="15.75" thickBot="1" x14ac:dyDescent="0.3">
      <c r="A173" s="257" t="s">
        <v>599</v>
      </c>
      <c r="B173" s="257"/>
      <c r="C173" s="257"/>
      <c r="D173" s="257"/>
      <c r="E173" s="257"/>
    </row>
    <row r="174" spans="1:5" x14ac:dyDescent="0.25">
      <c r="A174" s="258" t="s">
        <v>237</v>
      </c>
      <c r="B174" s="260" t="s">
        <v>238</v>
      </c>
      <c r="C174" s="260" t="s">
        <v>239</v>
      </c>
      <c r="D174" s="260" t="s">
        <v>240</v>
      </c>
      <c r="E174" s="262" t="s">
        <v>241</v>
      </c>
    </row>
    <row r="175" spans="1:5" ht="15.75" thickBot="1" x14ac:dyDescent="0.3">
      <c r="A175" s="259"/>
      <c r="B175" s="261"/>
      <c r="C175" s="261"/>
      <c r="D175" s="261"/>
      <c r="E175" s="263"/>
    </row>
    <row r="176" spans="1:5" x14ac:dyDescent="0.25">
      <c r="A176" s="82">
        <v>1</v>
      </c>
      <c r="B176" s="79" t="s">
        <v>446</v>
      </c>
      <c r="C176" s="78">
        <v>400</v>
      </c>
      <c r="D176" s="90">
        <v>96</v>
      </c>
      <c r="E176" s="83" t="s">
        <v>447</v>
      </c>
    </row>
    <row r="177" spans="1:5" x14ac:dyDescent="0.25">
      <c r="A177" s="84">
        <f>A176+1</f>
        <v>2</v>
      </c>
      <c r="B177" s="74" t="s">
        <v>448</v>
      </c>
      <c r="C177" s="73">
        <v>250</v>
      </c>
      <c r="D177" s="77">
        <v>71.8</v>
      </c>
      <c r="E177" s="85" t="s">
        <v>447</v>
      </c>
    </row>
    <row r="178" spans="1:5" x14ac:dyDescent="0.25">
      <c r="A178" s="84">
        <f t="shared" ref="A178:A241" si="3">A177+1</f>
        <v>3</v>
      </c>
      <c r="B178" s="74" t="s">
        <v>449</v>
      </c>
      <c r="C178" s="73">
        <v>400</v>
      </c>
      <c r="D178" s="77">
        <v>169.60000000000002</v>
      </c>
      <c r="E178" s="85" t="s">
        <v>447</v>
      </c>
    </row>
    <row r="179" spans="1:5" x14ac:dyDescent="0.25">
      <c r="A179" s="84">
        <f t="shared" si="3"/>
        <v>4</v>
      </c>
      <c r="B179" s="74" t="s">
        <v>450</v>
      </c>
      <c r="C179" s="73">
        <v>250</v>
      </c>
      <c r="D179" s="77">
        <v>74</v>
      </c>
      <c r="E179" s="85" t="s">
        <v>447</v>
      </c>
    </row>
    <row r="180" spans="1:5" x14ac:dyDescent="0.25">
      <c r="A180" s="84">
        <f t="shared" si="3"/>
        <v>5</v>
      </c>
      <c r="B180" s="74" t="s">
        <v>451</v>
      </c>
      <c r="C180" s="73">
        <v>180</v>
      </c>
      <c r="D180" s="77">
        <v>113.75999999999999</v>
      </c>
      <c r="E180" s="85" t="s">
        <v>447</v>
      </c>
    </row>
    <row r="181" spans="1:5" x14ac:dyDescent="0.25">
      <c r="A181" s="84">
        <f t="shared" si="3"/>
        <v>6</v>
      </c>
      <c r="B181" s="74" t="s">
        <v>452</v>
      </c>
      <c r="C181" s="73">
        <v>1260</v>
      </c>
      <c r="D181" s="77">
        <v>524.16000000000008</v>
      </c>
      <c r="E181" s="85" t="s">
        <v>447</v>
      </c>
    </row>
    <row r="182" spans="1:5" x14ac:dyDescent="0.25">
      <c r="A182" s="84">
        <f t="shared" si="3"/>
        <v>7</v>
      </c>
      <c r="B182" s="74" t="s">
        <v>453</v>
      </c>
      <c r="C182" s="73">
        <v>400</v>
      </c>
      <c r="D182" s="77">
        <v>22.400000000000002</v>
      </c>
      <c r="E182" s="85" t="s">
        <v>447</v>
      </c>
    </row>
    <row r="183" spans="1:5" x14ac:dyDescent="0.25">
      <c r="A183" s="84">
        <f t="shared" si="3"/>
        <v>8</v>
      </c>
      <c r="B183" s="74" t="s">
        <v>454</v>
      </c>
      <c r="C183" s="73">
        <v>400</v>
      </c>
      <c r="D183" s="77">
        <v>172.8</v>
      </c>
      <c r="E183" s="85" t="s">
        <v>447</v>
      </c>
    </row>
    <row r="184" spans="1:5" x14ac:dyDescent="0.25">
      <c r="A184" s="84">
        <f t="shared" si="3"/>
        <v>9</v>
      </c>
      <c r="B184" s="74" t="s">
        <v>455</v>
      </c>
      <c r="C184" s="73">
        <v>500</v>
      </c>
      <c r="D184" s="77">
        <v>144</v>
      </c>
      <c r="E184" s="85" t="s">
        <v>447</v>
      </c>
    </row>
    <row r="185" spans="1:5" x14ac:dyDescent="0.25">
      <c r="A185" s="84">
        <f t="shared" si="3"/>
        <v>10</v>
      </c>
      <c r="B185" s="74" t="s">
        <v>456</v>
      </c>
      <c r="C185" s="73">
        <v>320</v>
      </c>
      <c r="D185" s="77">
        <v>35.840000000000011</v>
      </c>
      <c r="E185" s="85" t="s">
        <v>447</v>
      </c>
    </row>
    <row r="186" spans="1:5" x14ac:dyDescent="0.25">
      <c r="A186" s="84">
        <f t="shared" si="3"/>
        <v>11</v>
      </c>
      <c r="B186" s="74" t="s">
        <v>457</v>
      </c>
      <c r="C186" s="73">
        <v>400</v>
      </c>
      <c r="D186" s="77">
        <v>54.400000000000006</v>
      </c>
      <c r="E186" s="85" t="s">
        <v>447</v>
      </c>
    </row>
    <row r="187" spans="1:5" x14ac:dyDescent="0.25">
      <c r="A187" s="84">
        <f t="shared" si="3"/>
        <v>12</v>
      </c>
      <c r="B187" s="74" t="s">
        <v>458</v>
      </c>
      <c r="C187" s="73">
        <v>250</v>
      </c>
      <c r="D187" s="77">
        <v>127.78</v>
      </c>
      <c r="E187" s="85" t="s">
        <v>447</v>
      </c>
    </row>
    <row r="188" spans="1:5" x14ac:dyDescent="0.25">
      <c r="A188" s="84">
        <f t="shared" si="3"/>
        <v>13</v>
      </c>
      <c r="B188" s="74" t="s">
        <v>459</v>
      </c>
      <c r="C188" s="73">
        <v>250</v>
      </c>
      <c r="D188" s="77">
        <v>130</v>
      </c>
      <c r="E188" s="85" t="s">
        <v>447</v>
      </c>
    </row>
    <row r="189" spans="1:5" x14ac:dyDescent="0.25">
      <c r="A189" s="84">
        <f t="shared" si="3"/>
        <v>14</v>
      </c>
      <c r="B189" s="74" t="s">
        <v>460</v>
      </c>
      <c r="C189" s="73">
        <v>500</v>
      </c>
      <c r="D189" s="77">
        <v>288</v>
      </c>
      <c r="E189" s="85" t="s">
        <v>447</v>
      </c>
    </row>
    <row r="190" spans="1:5" x14ac:dyDescent="0.25">
      <c r="A190" s="84">
        <f t="shared" si="3"/>
        <v>15</v>
      </c>
      <c r="B190" s="74" t="s">
        <v>461</v>
      </c>
      <c r="C190" s="73">
        <v>180</v>
      </c>
      <c r="D190" s="77">
        <v>108</v>
      </c>
      <c r="E190" s="85" t="s">
        <v>447</v>
      </c>
    </row>
    <row r="191" spans="1:5" x14ac:dyDescent="0.25">
      <c r="A191" s="84">
        <f t="shared" si="3"/>
        <v>16</v>
      </c>
      <c r="B191" s="74" t="s">
        <v>462</v>
      </c>
      <c r="C191" s="73">
        <v>100</v>
      </c>
      <c r="D191" s="77">
        <v>8</v>
      </c>
      <c r="E191" s="85" t="s">
        <v>447</v>
      </c>
    </row>
    <row r="192" spans="1:5" x14ac:dyDescent="0.25">
      <c r="A192" s="84">
        <f t="shared" si="3"/>
        <v>17</v>
      </c>
      <c r="B192" s="74" t="s">
        <v>463</v>
      </c>
      <c r="C192" s="73">
        <v>160</v>
      </c>
      <c r="D192" s="77">
        <v>93.44</v>
      </c>
      <c r="E192" s="85" t="s">
        <v>447</v>
      </c>
    </row>
    <row r="193" spans="1:5" x14ac:dyDescent="0.25">
      <c r="A193" s="84">
        <f t="shared" si="3"/>
        <v>18</v>
      </c>
      <c r="B193" s="74" t="s">
        <v>464</v>
      </c>
      <c r="C193" s="73">
        <v>160</v>
      </c>
      <c r="D193" s="77">
        <v>5.1200000000000045</v>
      </c>
      <c r="E193" s="85" t="s">
        <v>447</v>
      </c>
    </row>
    <row r="194" spans="1:5" x14ac:dyDescent="0.25">
      <c r="A194" s="84">
        <f t="shared" si="3"/>
        <v>19</v>
      </c>
      <c r="B194" s="74" t="s">
        <v>465</v>
      </c>
      <c r="C194" s="73">
        <v>400</v>
      </c>
      <c r="D194" s="77">
        <v>224</v>
      </c>
      <c r="E194" s="85" t="s">
        <v>447</v>
      </c>
    </row>
    <row r="195" spans="1:5" x14ac:dyDescent="0.25">
      <c r="A195" s="84">
        <f t="shared" si="3"/>
        <v>20</v>
      </c>
      <c r="B195" s="74" t="s">
        <v>466</v>
      </c>
      <c r="C195" s="73">
        <v>200</v>
      </c>
      <c r="D195" s="77">
        <v>25.6</v>
      </c>
      <c r="E195" s="85" t="s">
        <v>447</v>
      </c>
    </row>
    <row r="196" spans="1:5" x14ac:dyDescent="0.25">
      <c r="A196" s="84">
        <f t="shared" si="3"/>
        <v>21</v>
      </c>
      <c r="B196" s="74" t="s">
        <v>467</v>
      </c>
      <c r="C196" s="73">
        <v>250</v>
      </c>
      <c r="D196" s="77">
        <v>133.4</v>
      </c>
      <c r="E196" s="85" t="s">
        <v>447</v>
      </c>
    </row>
    <row r="197" spans="1:5" x14ac:dyDescent="0.25">
      <c r="A197" s="84">
        <f t="shared" si="3"/>
        <v>22</v>
      </c>
      <c r="B197" s="74" t="s">
        <v>468</v>
      </c>
      <c r="C197" s="73">
        <v>160</v>
      </c>
      <c r="D197" s="77">
        <v>87.04</v>
      </c>
      <c r="E197" s="85" t="s">
        <v>447</v>
      </c>
    </row>
    <row r="198" spans="1:5" x14ac:dyDescent="0.25">
      <c r="A198" s="84">
        <f t="shared" si="3"/>
        <v>23</v>
      </c>
      <c r="B198" s="74" t="s">
        <v>469</v>
      </c>
      <c r="C198" s="73">
        <v>160</v>
      </c>
      <c r="D198" s="77">
        <v>78.08</v>
      </c>
      <c r="E198" s="85" t="s">
        <v>447</v>
      </c>
    </row>
    <row r="199" spans="1:5" x14ac:dyDescent="0.25">
      <c r="A199" s="84">
        <f t="shared" si="3"/>
        <v>24</v>
      </c>
      <c r="B199" s="74" t="s">
        <v>470</v>
      </c>
      <c r="C199" s="73">
        <v>160</v>
      </c>
      <c r="D199" s="77">
        <v>98.56</v>
      </c>
      <c r="E199" s="85" t="s">
        <v>447</v>
      </c>
    </row>
    <row r="200" spans="1:5" x14ac:dyDescent="0.25">
      <c r="A200" s="84">
        <f t="shared" si="3"/>
        <v>25</v>
      </c>
      <c r="B200" s="74" t="s">
        <v>471</v>
      </c>
      <c r="C200" s="73">
        <v>630</v>
      </c>
      <c r="D200" s="77">
        <v>322.56</v>
      </c>
      <c r="E200" s="85" t="s">
        <v>447</v>
      </c>
    </row>
    <row r="201" spans="1:5" x14ac:dyDescent="0.25">
      <c r="A201" s="84">
        <f t="shared" si="3"/>
        <v>26</v>
      </c>
      <c r="B201" s="74" t="s">
        <v>472</v>
      </c>
      <c r="C201" s="73">
        <v>180</v>
      </c>
      <c r="D201" s="77">
        <v>27.360000000000003</v>
      </c>
      <c r="E201" s="85" t="s">
        <v>447</v>
      </c>
    </row>
    <row r="202" spans="1:5" x14ac:dyDescent="0.25">
      <c r="A202" s="84">
        <f t="shared" si="3"/>
        <v>27</v>
      </c>
      <c r="B202" s="74" t="s">
        <v>473</v>
      </c>
      <c r="C202" s="73">
        <v>160</v>
      </c>
      <c r="D202" s="77">
        <v>101.12</v>
      </c>
      <c r="E202" s="85" t="s">
        <v>447</v>
      </c>
    </row>
    <row r="203" spans="1:5" x14ac:dyDescent="0.25">
      <c r="A203" s="84">
        <f t="shared" si="3"/>
        <v>28</v>
      </c>
      <c r="B203" s="74" t="s">
        <v>474</v>
      </c>
      <c r="C203" s="73">
        <v>100</v>
      </c>
      <c r="D203" s="77">
        <v>36</v>
      </c>
      <c r="E203" s="85" t="s">
        <v>447</v>
      </c>
    </row>
    <row r="204" spans="1:5" x14ac:dyDescent="0.25">
      <c r="A204" s="84">
        <f t="shared" si="3"/>
        <v>29</v>
      </c>
      <c r="B204" s="74" t="s">
        <v>475</v>
      </c>
      <c r="C204" s="73">
        <v>160</v>
      </c>
      <c r="D204" s="77">
        <v>90.112000000000009</v>
      </c>
      <c r="E204" s="85" t="s">
        <v>447</v>
      </c>
    </row>
    <row r="205" spans="1:5" x14ac:dyDescent="0.25">
      <c r="A205" s="84">
        <f t="shared" si="3"/>
        <v>30</v>
      </c>
      <c r="B205" s="74" t="s">
        <v>476</v>
      </c>
      <c r="C205" s="73">
        <v>160</v>
      </c>
      <c r="D205" s="77">
        <v>81.920000000000016</v>
      </c>
      <c r="E205" s="85" t="s">
        <v>447</v>
      </c>
    </row>
    <row r="206" spans="1:5" x14ac:dyDescent="0.25">
      <c r="A206" s="84">
        <f t="shared" si="3"/>
        <v>31</v>
      </c>
      <c r="B206" s="74" t="s">
        <v>477</v>
      </c>
      <c r="C206" s="73">
        <v>250</v>
      </c>
      <c r="D206" s="77">
        <v>48</v>
      </c>
      <c r="E206" s="85" t="s">
        <v>447</v>
      </c>
    </row>
    <row r="207" spans="1:5" x14ac:dyDescent="0.25">
      <c r="A207" s="84">
        <f t="shared" si="3"/>
        <v>32</v>
      </c>
      <c r="B207" s="74" t="s">
        <v>478</v>
      </c>
      <c r="C207" s="73">
        <v>400</v>
      </c>
      <c r="D207" s="77">
        <v>153.60000000000002</v>
      </c>
      <c r="E207" s="85" t="s">
        <v>447</v>
      </c>
    </row>
    <row r="208" spans="1:5" x14ac:dyDescent="0.25">
      <c r="A208" s="84">
        <f t="shared" si="3"/>
        <v>33</v>
      </c>
      <c r="B208" s="74" t="s">
        <v>479</v>
      </c>
      <c r="C208" s="73">
        <v>100</v>
      </c>
      <c r="D208" s="76">
        <v>43.2</v>
      </c>
      <c r="E208" s="85" t="s">
        <v>447</v>
      </c>
    </row>
    <row r="209" spans="1:5" x14ac:dyDescent="0.25">
      <c r="A209" s="84">
        <f t="shared" si="3"/>
        <v>34</v>
      </c>
      <c r="B209" s="74" t="s">
        <v>480</v>
      </c>
      <c r="C209" s="73">
        <v>180</v>
      </c>
      <c r="D209" s="77">
        <v>79.2</v>
      </c>
      <c r="E209" s="85" t="s">
        <v>447</v>
      </c>
    </row>
    <row r="210" spans="1:5" x14ac:dyDescent="0.25">
      <c r="A210" s="84">
        <f t="shared" si="3"/>
        <v>35</v>
      </c>
      <c r="B210" s="74" t="s">
        <v>481</v>
      </c>
      <c r="C210" s="73">
        <v>320</v>
      </c>
      <c r="D210" s="77">
        <v>153.60000000000002</v>
      </c>
      <c r="E210" s="85" t="s">
        <v>447</v>
      </c>
    </row>
    <row r="211" spans="1:5" x14ac:dyDescent="0.25">
      <c r="A211" s="84">
        <f t="shared" si="3"/>
        <v>36</v>
      </c>
      <c r="B211" s="74" t="s">
        <v>482</v>
      </c>
      <c r="C211" s="73">
        <v>180</v>
      </c>
      <c r="D211" s="77">
        <v>95.04000000000002</v>
      </c>
      <c r="E211" s="85" t="s">
        <v>447</v>
      </c>
    </row>
    <row r="212" spans="1:5" x14ac:dyDescent="0.25">
      <c r="A212" s="84">
        <f t="shared" si="3"/>
        <v>37</v>
      </c>
      <c r="B212" s="74" t="s">
        <v>483</v>
      </c>
      <c r="C212" s="73">
        <v>250</v>
      </c>
      <c r="D212" s="77">
        <v>66</v>
      </c>
      <c r="E212" s="85" t="s">
        <v>447</v>
      </c>
    </row>
    <row r="213" spans="1:5" x14ac:dyDescent="0.25">
      <c r="A213" s="84">
        <f t="shared" si="3"/>
        <v>38</v>
      </c>
      <c r="B213" s="74" t="s">
        <v>484</v>
      </c>
      <c r="C213" s="73">
        <v>250</v>
      </c>
      <c r="D213" s="77">
        <v>164</v>
      </c>
      <c r="E213" s="85" t="s">
        <v>447</v>
      </c>
    </row>
    <row r="214" spans="1:5" x14ac:dyDescent="0.25">
      <c r="A214" s="84">
        <f t="shared" si="3"/>
        <v>39</v>
      </c>
      <c r="B214" s="74" t="s">
        <v>485</v>
      </c>
      <c r="C214" s="73">
        <v>250</v>
      </c>
      <c r="D214" s="77">
        <v>172</v>
      </c>
      <c r="E214" s="85" t="s">
        <v>447</v>
      </c>
    </row>
    <row r="215" spans="1:5" x14ac:dyDescent="0.25">
      <c r="A215" s="84">
        <f t="shared" si="3"/>
        <v>40</v>
      </c>
      <c r="B215" s="74" t="s">
        <v>486</v>
      </c>
      <c r="C215" s="73">
        <v>250</v>
      </c>
      <c r="D215" s="77">
        <v>38</v>
      </c>
      <c r="E215" s="85" t="s">
        <v>447</v>
      </c>
    </row>
    <row r="216" spans="1:5" x14ac:dyDescent="0.25">
      <c r="A216" s="84">
        <f t="shared" si="3"/>
        <v>41</v>
      </c>
      <c r="B216" s="74" t="s">
        <v>487</v>
      </c>
      <c r="C216" s="73">
        <v>160</v>
      </c>
      <c r="D216" s="77">
        <v>74.239999999999995</v>
      </c>
      <c r="E216" s="85" t="s">
        <v>447</v>
      </c>
    </row>
    <row r="217" spans="1:5" x14ac:dyDescent="0.25">
      <c r="A217" s="84">
        <f t="shared" si="3"/>
        <v>42</v>
      </c>
      <c r="B217" s="74" t="s">
        <v>488</v>
      </c>
      <c r="C217" s="73">
        <v>400</v>
      </c>
      <c r="D217" s="77">
        <v>240</v>
      </c>
      <c r="E217" s="85" t="s">
        <v>447</v>
      </c>
    </row>
    <row r="218" spans="1:5" x14ac:dyDescent="0.25">
      <c r="A218" s="84">
        <f t="shared" si="3"/>
        <v>43</v>
      </c>
      <c r="B218" s="74" t="s">
        <v>489</v>
      </c>
      <c r="C218" s="73">
        <v>180</v>
      </c>
      <c r="D218" s="77">
        <v>44.640000000000015</v>
      </c>
      <c r="E218" s="85" t="s">
        <v>447</v>
      </c>
    </row>
    <row r="219" spans="1:5" x14ac:dyDescent="0.25">
      <c r="A219" s="84">
        <f t="shared" si="3"/>
        <v>44</v>
      </c>
      <c r="B219" s="74" t="s">
        <v>490</v>
      </c>
      <c r="C219" s="73">
        <v>1030</v>
      </c>
      <c r="D219" s="77">
        <v>618</v>
      </c>
      <c r="E219" s="85" t="s">
        <v>447</v>
      </c>
    </row>
    <row r="220" spans="1:5" x14ac:dyDescent="0.25">
      <c r="A220" s="84">
        <f t="shared" si="3"/>
        <v>45</v>
      </c>
      <c r="B220" s="74" t="s">
        <v>491</v>
      </c>
      <c r="C220" s="73">
        <v>180</v>
      </c>
      <c r="D220" s="77">
        <v>54.72</v>
      </c>
      <c r="E220" s="85" t="s">
        <v>447</v>
      </c>
    </row>
    <row r="221" spans="1:5" x14ac:dyDescent="0.25">
      <c r="A221" s="84">
        <f t="shared" si="3"/>
        <v>46</v>
      </c>
      <c r="B221" s="74" t="s">
        <v>492</v>
      </c>
      <c r="C221" s="73">
        <v>640</v>
      </c>
      <c r="D221" s="77">
        <v>409.6</v>
      </c>
      <c r="E221" s="85" t="s">
        <v>447</v>
      </c>
    </row>
    <row r="222" spans="1:5" x14ac:dyDescent="0.25">
      <c r="A222" s="84">
        <f t="shared" si="3"/>
        <v>47</v>
      </c>
      <c r="B222" s="74" t="s">
        <v>493</v>
      </c>
      <c r="C222" s="73">
        <v>400</v>
      </c>
      <c r="D222" s="77">
        <v>144</v>
      </c>
      <c r="E222" s="85" t="s">
        <v>447</v>
      </c>
    </row>
    <row r="223" spans="1:5" x14ac:dyDescent="0.25">
      <c r="A223" s="84">
        <f t="shared" si="3"/>
        <v>48</v>
      </c>
      <c r="B223" s="74" t="s">
        <v>494</v>
      </c>
      <c r="C223" s="73">
        <v>320</v>
      </c>
      <c r="D223" s="77">
        <v>184.32000000000002</v>
      </c>
      <c r="E223" s="85" t="s">
        <v>447</v>
      </c>
    </row>
    <row r="224" spans="1:5" x14ac:dyDescent="0.25">
      <c r="A224" s="84">
        <f t="shared" si="3"/>
        <v>49</v>
      </c>
      <c r="B224" s="74" t="s">
        <v>495</v>
      </c>
      <c r="C224" s="73">
        <v>560</v>
      </c>
      <c r="D224" s="77">
        <v>313.60000000000002</v>
      </c>
      <c r="E224" s="85" t="s">
        <v>447</v>
      </c>
    </row>
    <row r="225" spans="1:5" x14ac:dyDescent="0.25">
      <c r="A225" s="84">
        <f t="shared" si="3"/>
        <v>50</v>
      </c>
      <c r="B225" s="74" t="s">
        <v>496</v>
      </c>
      <c r="C225" s="73">
        <v>63</v>
      </c>
      <c r="D225" s="77">
        <v>38.304000000000002</v>
      </c>
      <c r="E225" s="85" t="s">
        <v>447</v>
      </c>
    </row>
    <row r="226" spans="1:5" x14ac:dyDescent="0.25">
      <c r="A226" s="84">
        <f t="shared" si="3"/>
        <v>51</v>
      </c>
      <c r="B226" s="74" t="s">
        <v>497</v>
      </c>
      <c r="C226" s="73">
        <v>250</v>
      </c>
      <c r="D226" s="77">
        <v>114</v>
      </c>
      <c r="E226" s="85" t="s">
        <v>447</v>
      </c>
    </row>
    <row r="227" spans="1:5" x14ac:dyDescent="0.25">
      <c r="A227" s="84">
        <f t="shared" si="3"/>
        <v>52</v>
      </c>
      <c r="B227" s="74" t="s">
        <v>498</v>
      </c>
      <c r="C227" s="73">
        <v>160</v>
      </c>
      <c r="D227" s="77">
        <v>98.56</v>
      </c>
      <c r="E227" s="85" t="s">
        <v>447</v>
      </c>
    </row>
    <row r="228" spans="1:5" x14ac:dyDescent="0.25">
      <c r="A228" s="84">
        <f t="shared" si="3"/>
        <v>53</v>
      </c>
      <c r="B228" s="74" t="s">
        <v>499</v>
      </c>
      <c r="C228" s="73">
        <v>250</v>
      </c>
      <c r="D228" s="77">
        <v>94</v>
      </c>
      <c r="E228" s="85" t="s">
        <v>447</v>
      </c>
    </row>
    <row r="229" spans="1:5" x14ac:dyDescent="0.25">
      <c r="A229" s="84">
        <f t="shared" si="3"/>
        <v>54</v>
      </c>
      <c r="B229" s="74" t="s">
        <v>500</v>
      </c>
      <c r="C229" s="73">
        <v>100</v>
      </c>
      <c r="D229" s="77">
        <v>21.6</v>
      </c>
      <c r="E229" s="85" t="s">
        <v>447</v>
      </c>
    </row>
    <row r="230" spans="1:5" x14ac:dyDescent="0.25">
      <c r="A230" s="84">
        <f t="shared" si="3"/>
        <v>55</v>
      </c>
      <c r="B230" s="74" t="s">
        <v>501</v>
      </c>
      <c r="C230" s="73">
        <v>320</v>
      </c>
      <c r="D230" s="77">
        <v>166.4</v>
      </c>
      <c r="E230" s="85" t="s">
        <v>447</v>
      </c>
    </row>
    <row r="231" spans="1:5" x14ac:dyDescent="0.25">
      <c r="A231" s="84">
        <f t="shared" si="3"/>
        <v>56</v>
      </c>
      <c r="B231" s="74" t="s">
        <v>502</v>
      </c>
      <c r="C231" s="73">
        <v>400</v>
      </c>
      <c r="D231" s="77">
        <v>134.4</v>
      </c>
      <c r="E231" s="85" t="s">
        <v>447</v>
      </c>
    </row>
    <row r="232" spans="1:5" x14ac:dyDescent="0.25">
      <c r="A232" s="84">
        <f t="shared" si="3"/>
        <v>57</v>
      </c>
      <c r="B232" s="74" t="s">
        <v>503</v>
      </c>
      <c r="C232" s="73">
        <v>250</v>
      </c>
      <c r="D232" s="77">
        <v>76</v>
      </c>
      <c r="E232" s="85" t="s">
        <v>447</v>
      </c>
    </row>
    <row r="233" spans="1:5" x14ac:dyDescent="0.25">
      <c r="A233" s="84">
        <f t="shared" si="3"/>
        <v>58</v>
      </c>
      <c r="B233" s="74" t="s">
        <v>504</v>
      </c>
      <c r="C233" s="73">
        <v>400</v>
      </c>
      <c r="D233" s="77">
        <v>86.4</v>
      </c>
      <c r="E233" s="85" t="s">
        <v>447</v>
      </c>
    </row>
    <row r="234" spans="1:5" x14ac:dyDescent="0.25">
      <c r="A234" s="84">
        <f t="shared" si="3"/>
        <v>59</v>
      </c>
      <c r="B234" s="74" t="s">
        <v>505</v>
      </c>
      <c r="C234" s="73">
        <v>160</v>
      </c>
      <c r="D234" s="77">
        <v>14.079999999999997</v>
      </c>
      <c r="E234" s="85" t="s">
        <v>447</v>
      </c>
    </row>
    <row r="235" spans="1:5" x14ac:dyDescent="0.25">
      <c r="A235" s="84">
        <f t="shared" si="3"/>
        <v>60</v>
      </c>
      <c r="B235" s="74" t="s">
        <v>506</v>
      </c>
      <c r="C235" s="73">
        <v>250</v>
      </c>
      <c r="D235" s="77">
        <v>166</v>
      </c>
      <c r="E235" s="85" t="s">
        <v>447</v>
      </c>
    </row>
    <row r="236" spans="1:5" x14ac:dyDescent="0.25">
      <c r="A236" s="84">
        <f t="shared" si="3"/>
        <v>61</v>
      </c>
      <c r="B236" s="74" t="s">
        <v>507</v>
      </c>
      <c r="C236" s="73">
        <v>250</v>
      </c>
      <c r="D236" s="77">
        <v>46</v>
      </c>
      <c r="E236" s="85" t="s">
        <v>447</v>
      </c>
    </row>
    <row r="237" spans="1:5" x14ac:dyDescent="0.25">
      <c r="A237" s="84">
        <f t="shared" si="3"/>
        <v>62</v>
      </c>
      <c r="B237" s="74" t="s">
        <v>508</v>
      </c>
      <c r="C237" s="73">
        <v>160</v>
      </c>
      <c r="D237" s="77">
        <v>113.408</v>
      </c>
      <c r="E237" s="85" t="s">
        <v>447</v>
      </c>
    </row>
    <row r="238" spans="1:5" x14ac:dyDescent="0.25">
      <c r="A238" s="84">
        <f t="shared" si="3"/>
        <v>63</v>
      </c>
      <c r="B238" s="74" t="s">
        <v>509</v>
      </c>
      <c r="C238" s="73">
        <v>400</v>
      </c>
      <c r="D238" s="77">
        <v>214.4</v>
      </c>
      <c r="E238" s="85" t="s">
        <v>447</v>
      </c>
    </row>
    <row r="239" spans="1:5" x14ac:dyDescent="0.25">
      <c r="A239" s="84">
        <f t="shared" si="3"/>
        <v>64</v>
      </c>
      <c r="B239" s="74" t="s">
        <v>510</v>
      </c>
      <c r="C239" s="73">
        <v>160</v>
      </c>
      <c r="D239" s="77">
        <v>96</v>
      </c>
      <c r="E239" s="85" t="s">
        <v>447</v>
      </c>
    </row>
    <row r="240" spans="1:5" x14ac:dyDescent="0.25">
      <c r="A240" s="84">
        <f t="shared" si="3"/>
        <v>65</v>
      </c>
      <c r="B240" s="74" t="s">
        <v>511</v>
      </c>
      <c r="C240" s="73">
        <v>400</v>
      </c>
      <c r="D240" s="77">
        <v>236.8</v>
      </c>
      <c r="E240" s="85" t="s">
        <v>447</v>
      </c>
    </row>
    <row r="241" spans="1:5" x14ac:dyDescent="0.25">
      <c r="A241" s="84">
        <f t="shared" si="3"/>
        <v>66</v>
      </c>
      <c r="B241" s="74" t="s">
        <v>512</v>
      </c>
      <c r="C241" s="73">
        <v>400</v>
      </c>
      <c r="D241" s="77">
        <v>227.20000000000002</v>
      </c>
      <c r="E241" s="85" t="s">
        <v>447</v>
      </c>
    </row>
    <row r="242" spans="1:5" x14ac:dyDescent="0.25">
      <c r="A242" s="84">
        <f>A241+1</f>
        <v>67</v>
      </c>
      <c r="B242" s="74" t="s">
        <v>513</v>
      </c>
      <c r="C242" s="73">
        <v>800</v>
      </c>
      <c r="D242" s="77">
        <v>409.6</v>
      </c>
      <c r="E242" s="85" t="s">
        <v>447</v>
      </c>
    </row>
    <row r="243" spans="1:5" x14ac:dyDescent="0.25">
      <c r="A243" s="84">
        <f>A242+1</f>
        <v>68</v>
      </c>
      <c r="B243" s="74" t="s">
        <v>514</v>
      </c>
      <c r="C243" s="73">
        <v>160</v>
      </c>
      <c r="D243" s="77">
        <v>112.64000000000001</v>
      </c>
      <c r="E243" s="85" t="s">
        <v>447</v>
      </c>
    </row>
    <row r="244" spans="1:5" x14ac:dyDescent="0.25">
      <c r="A244" s="84">
        <f>A243+1</f>
        <v>69</v>
      </c>
      <c r="B244" s="74" t="s">
        <v>515</v>
      </c>
      <c r="C244" s="73">
        <v>250</v>
      </c>
      <c r="D244" s="77">
        <v>128</v>
      </c>
      <c r="E244" s="85" t="s">
        <v>447</v>
      </c>
    </row>
    <row r="245" spans="1:5" ht="15.75" thickBot="1" x14ac:dyDescent="0.3">
      <c r="A245" s="86">
        <f>A244+1</f>
        <v>70</v>
      </c>
      <c r="B245" s="87" t="s">
        <v>516</v>
      </c>
      <c r="C245" s="88">
        <v>100</v>
      </c>
      <c r="D245" s="91">
        <v>65.600000000000009</v>
      </c>
      <c r="E245" s="89" t="s">
        <v>447</v>
      </c>
    </row>
  </sheetData>
  <mergeCells count="56">
    <mergeCell ref="A3:E3"/>
    <mergeCell ref="A1:E1"/>
    <mergeCell ref="A173:E173"/>
    <mergeCell ref="A174:A175"/>
    <mergeCell ref="B174:B175"/>
    <mergeCell ref="C174:C175"/>
    <mergeCell ref="D174:D175"/>
    <mergeCell ref="E174:E175"/>
    <mergeCell ref="A168:E168"/>
    <mergeCell ref="A169:A170"/>
    <mergeCell ref="B169:B170"/>
    <mergeCell ref="C169:C170"/>
    <mergeCell ref="D169:D170"/>
    <mergeCell ref="E169:E170"/>
    <mergeCell ref="A128:A129"/>
    <mergeCell ref="E128:E129"/>
    <mergeCell ref="A143:A144"/>
    <mergeCell ref="E143:E144"/>
    <mergeCell ref="A162:A163"/>
    <mergeCell ref="E162:E163"/>
    <mergeCell ref="A122:A123"/>
    <mergeCell ref="E122:E123"/>
    <mergeCell ref="A124:A125"/>
    <mergeCell ref="E124:E125"/>
    <mergeCell ref="A126:A127"/>
    <mergeCell ref="E126:E127"/>
    <mergeCell ref="A109:E109"/>
    <mergeCell ref="A110:A111"/>
    <mergeCell ref="B110:B111"/>
    <mergeCell ref="C110:C111"/>
    <mergeCell ref="D110:D111"/>
    <mergeCell ref="E110:E111"/>
    <mergeCell ref="A60:A61"/>
    <mergeCell ref="E60:E61"/>
    <mergeCell ref="A62:A63"/>
    <mergeCell ref="E62:E63"/>
    <mergeCell ref="A98:A99"/>
    <mergeCell ref="E98:E99"/>
    <mergeCell ref="A38:A39"/>
    <mergeCell ref="E38:E39"/>
    <mergeCell ref="A40:A41"/>
    <mergeCell ref="E40:E41"/>
    <mergeCell ref="A42:A43"/>
    <mergeCell ref="E42:E43"/>
    <mergeCell ref="A10:A11"/>
    <mergeCell ref="E10:E11"/>
    <mergeCell ref="A16:A17"/>
    <mergeCell ref="E16:E17"/>
    <mergeCell ref="A34:A35"/>
    <mergeCell ref="E34:E35"/>
    <mergeCell ref="A5:E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"/>
  <sheetViews>
    <sheetView workbookViewId="0"/>
  </sheetViews>
  <sheetFormatPr defaultRowHeight="15" x14ac:dyDescent="0.25"/>
  <cols>
    <col min="1" max="16384" width="9.140625" style="48"/>
  </cols>
  <sheetData>
    <row r="1" spans="1:20" ht="15.75" x14ac:dyDescent="0.25">
      <c r="A1" s="57" t="s">
        <v>524</v>
      </c>
    </row>
    <row r="2" spans="1:20" x14ac:dyDescent="0.25">
      <c r="A2" s="48" t="s">
        <v>525</v>
      </c>
    </row>
    <row r="3" spans="1:20" x14ac:dyDescent="0.25">
      <c r="A3" s="48" t="s">
        <v>527</v>
      </c>
    </row>
    <row r="4" spans="1:20" x14ac:dyDescent="0.25">
      <c r="A4" s="48" t="s">
        <v>528</v>
      </c>
    </row>
    <row r="5" spans="1:20" x14ac:dyDescent="0.25">
      <c r="A5" s="48" t="s">
        <v>529</v>
      </c>
    </row>
    <row r="6" spans="1:20" ht="30" customHeight="1" x14ac:dyDescent="0.25">
      <c r="A6" s="272" t="s">
        <v>526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</row>
    <row r="8" spans="1:20" ht="30.75" customHeight="1" x14ac:dyDescent="0.25">
      <c r="A8" s="225" t="s">
        <v>530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</row>
  </sheetData>
  <mergeCells count="2">
    <mergeCell ref="A6:T6"/>
    <mergeCell ref="A8:T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2"/>
  <sheetViews>
    <sheetView workbookViewId="0">
      <selection activeCell="J13" sqref="J13"/>
    </sheetView>
  </sheetViews>
  <sheetFormatPr defaultRowHeight="15" x14ac:dyDescent="0.25"/>
  <cols>
    <col min="1" max="1" width="5.7109375" style="51" customWidth="1"/>
    <col min="2" max="2" width="72.28515625" style="51" customWidth="1"/>
    <col min="3" max="4" width="9.140625" style="51"/>
    <col min="5" max="5" width="9.140625" style="51" customWidth="1"/>
    <col min="6" max="21" width="9.140625" style="51"/>
    <col min="22" max="22" width="11.42578125" style="51" bestFit="1" customWidth="1"/>
    <col min="23" max="16384" width="9.140625" style="51"/>
  </cols>
  <sheetData>
    <row r="1" spans="1:18" ht="22.5" customHeight="1" x14ac:dyDescent="0.25">
      <c r="A1" s="225" t="s">
        <v>531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18" ht="15.75" thickBot="1" x14ac:dyDescent="0.3"/>
    <row r="3" spans="1:18" x14ac:dyDescent="0.25">
      <c r="A3" s="249" t="s">
        <v>73</v>
      </c>
      <c r="B3" s="247" t="s">
        <v>127</v>
      </c>
      <c r="C3" s="247" t="s">
        <v>128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51" t="s">
        <v>129</v>
      </c>
    </row>
    <row r="4" spans="1:18" x14ac:dyDescent="0.25">
      <c r="A4" s="234"/>
      <c r="B4" s="236"/>
      <c r="C4" s="236" t="s">
        <v>130</v>
      </c>
      <c r="D4" s="236"/>
      <c r="E4" s="248"/>
      <c r="F4" s="236" t="s">
        <v>131</v>
      </c>
      <c r="G4" s="236"/>
      <c r="H4" s="236"/>
      <c r="I4" s="236" t="s">
        <v>132</v>
      </c>
      <c r="J4" s="236"/>
      <c r="K4" s="236"/>
      <c r="L4" s="236" t="s">
        <v>133</v>
      </c>
      <c r="M4" s="236"/>
      <c r="N4" s="236"/>
      <c r="O4" s="236" t="s">
        <v>134</v>
      </c>
      <c r="P4" s="236"/>
      <c r="Q4" s="236"/>
      <c r="R4" s="237"/>
    </row>
    <row r="5" spans="1:18" ht="15" customHeight="1" x14ac:dyDescent="0.25">
      <c r="A5" s="234"/>
      <c r="B5" s="236"/>
      <c r="C5" s="236">
        <v>2016</v>
      </c>
      <c r="D5" s="273">
        <v>2017</v>
      </c>
      <c r="E5" s="101" t="s">
        <v>79</v>
      </c>
      <c r="F5" s="275">
        <v>2016</v>
      </c>
      <c r="G5" s="236">
        <v>2017</v>
      </c>
      <c r="H5" s="101" t="s">
        <v>79</v>
      </c>
      <c r="I5" s="236">
        <v>2016</v>
      </c>
      <c r="J5" s="236">
        <v>2017</v>
      </c>
      <c r="K5" s="101" t="s">
        <v>79</v>
      </c>
      <c r="L5" s="236">
        <v>2016</v>
      </c>
      <c r="M5" s="236">
        <v>2017</v>
      </c>
      <c r="N5" s="101" t="s">
        <v>79</v>
      </c>
      <c r="O5" s="236">
        <v>2016</v>
      </c>
      <c r="P5" s="236">
        <v>2017</v>
      </c>
      <c r="Q5" s="101" t="s">
        <v>79</v>
      </c>
      <c r="R5" s="237"/>
    </row>
    <row r="6" spans="1:18" ht="30.75" customHeight="1" x14ac:dyDescent="0.25">
      <c r="A6" s="234"/>
      <c r="B6" s="236"/>
      <c r="C6" s="236"/>
      <c r="D6" s="273"/>
      <c r="E6" s="102" t="s">
        <v>532</v>
      </c>
      <c r="F6" s="275"/>
      <c r="G6" s="236"/>
      <c r="H6" s="102" t="s">
        <v>532</v>
      </c>
      <c r="I6" s="236"/>
      <c r="J6" s="236"/>
      <c r="K6" s="102" t="s">
        <v>532</v>
      </c>
      <c r="L6" s="236"/>
      <c r="M6" s="236"/>
      <c r="N6" s="102" t="s">
        <v>532</v>
      </c>
      <c r="O6" s="236"/>
      <c r="P6" s="236"/>
      <c r="Q6" s="102" t="s">
        <v>532</v>
      </c>
      <c r="R6" s="237"/>
    </row>
    <row r="7" spans="1:18" ht="30" x14ac:dyDescent="0.25">
      <c r="A7" s="234"/>
      <c r="B7" s="236"/>
      <c r="C7" s="236"/>
      <c r="D7" s="273"/>
      <c r="E7" s="102" t="s">
        <v>533</v>
      </c>
      <c r="F7" s="275"/>
      <c r="G7" s="236"/>
      <c r="H7" s="102" t="s">
        <v>533</v>
      </c>
      <c r="I7" s="236"/>
      <c r="J7" s="236"/>
      <c r="K7" s="102" t="s">
        <v>533</v>
      </c>
      <c r="L7" s="236"/>
      <c r="M7" s="236"/>
      <c r="N7" s="102" t="s">
        <v>533</v>
      </c>
      <c r="O7" s="236"/>
      <c r="P7" s="236"/>
      <c r="Q7" s="102" t="s">
        <v>533</v>
      </c>
      <c r="R7" s="237"/>
    </row>
    <row r="8" spans="1:18" ht="15" customHeight="1" x14ac:dyDescent="0.25">
      <c r="A8" s="234"/>
      <c r="B8" s="236"/>
      <c r="C8" s="236"/>
      <c r="D8" s="273"/>
      <c r="E8" s="102" t="s">
        <v>534</v>
      </c>
      <c r="F8" s="275"/>
      <c r="G8" s="236"/>
      <c r="H8" s="102" t="s">
        <v>534</v>
      </c>
      <c r="I8" s="236"/>
      <c r="J8" s="236"/>
      <c r="K8" s="102" t="s">
        <v>534</v>
      </c>
      <c r="L8" s="236"/>
      <c r="M8" s="236"/>
      <c r="N8" s="102" t="s">
        <v>534</v>
      </c>
      <c r="O8" s="236"/>
      <c r="P8" s="236"/>
      <c r="Q8" s="102" t="s">
        <v>534</v>
      </c>
      <c r="R8" s="237"/>
    </row>
    <row r="9" spans="1:18" ht="15.75" customHeight="1" thickBot="1" x14ac:dyDescent="0.3">
      <c r="A9" s="250"/>
      <c r="B9" s="248"/>
      <c r="C9" s="248"/>
      <c r="D9" s="274"/>
      <c r="E9" s="102" t="s">
        <v>535</v>
      </c>
      <c r="F9" s="276"/>
      <c r="G9" s="248"/>
      <c r="H9" s="102" t="s">
        <v>535</v>
      </c>
      <c r="I9" s="248"/>
      <c r="J9" s="248"/>
      <c r="K9" s="102" t="s">
        <v>535</v>
      </c>
      <c r="L9" s="248"/>
      <c r="M9" s="248"/>
      <c r="N9" s="102" t="s">
        <v>535</v>
      </c>
      <c r="O9" s="248"/>
      <c r="P9" s="248"/>
      <c r="Q9" s="102" t="s">
        <v>535</v>
      </c>
      <c r="R9" s="252"/>
    </row>
    <row r="10" spans="1:18" ht="15.75" thickBot="1" x14ac:dyDescent="0.3">
      <c r="A10" s="130">
        <v>1</v>
      </c>
      <c r="B10" s="128">
        <v>2</v>
      </c>
      <c r="C10" s="128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  <c r="K10" s="128">
        <v>11</v>
      </c>
      <c r="L10" s="128">
        <v>12</v>
      </c>
      <c r="M10" s="128">
        <v>13</v>
      </c>
      <c r="N10" s="128">
        <v>14</v>
      </c>
      <c r="O10" s="128">
        <v>15</v>
      </c>
      <c r="P10" s="128">
        <v>16</v>
      </c>
      <c r="Q10" s="128">
        <v>17</v>
      </c>
      <c r="R10" s="129">
        <v>18</v>
      </c>
    </row>
    <row r="11" spans="1:18" ht="15.75" customHeight="1" x14ac:dyDescent="0.25">
      <c r="A11" s="71">
        <v>1</v>
      </c>
      <c r="B11" s="104" t="s">
        <v>536</v>
      </c>
      <c r="C11" s="60">
        <v>490</v>
      </c>
      <c r="D11" s="128">
        <v>412</v>
      </c>
      <c r="E11" s="126">
        <f>(D11-C11)/(C11/100)</f>
        <v>-15.918367346938775</v>
      </c>
      <c r="F11" s="60">
        <v>22</v>
      </c>
      <c r="G11" s="60">
        <v>27</v>
      </c>
      <c r="H11" s="126">
        <f>(G11-F11)/(F11/100)</f>
        <v>22.727272727272727</v>
      </c>
      <c r="I11" s="60" t="s">
        <v>115</v>
      </c>
      <c r="J11" s="60" t="s">
        <v>115</v>
      </c>
      <c r="K11" s="60" t="s">
        <v>115</v>
      </c>
      <c r="L11" s="60" t="s">
        <v>115</v>
      </c>
      <c r="M11" s="60" t="s">
        <v>115</v>
      </c>
      <c r="N11" s="60" t="s">
        <v>115</v>
      </c>
      <c r="O11" s="60" t="s">
        <v>115</v>
      </c>
      <c r="P11" s="60" t="s">
        <v>115</v>
      </c>
      <c r="Q11" s="60" t="s">
        <v>115</v>
      </c>
      <c r="R11" s="127">
        <f>E11+H11</f>
        <v>6.8089053803339521</v>
      </c>
    </row>
    <row r="12" spans="1:18" ht="47.25" customHeight="1" x14ac:dyDescent="0.25">
      <c r="A12" s="67">
        <v>2</v>
      </c>
      <c r="B12" s="100" t="s">
        <v>537</v>
      </c>
      <c r="C12" s="58">
        <v>490</v>
      </c>
      <c r="D12" s="58">
        <v>412</v>
      </c>
      <c r="E12" s="122">
        <f>(D12-C12)/(C12/100)</f>
        <v>-15.918367346938775</v>
      </c>
      <c r="F12" s="58">
        <v>22</v>
      </c>
      <c r="G12" s="58">
        <v>27</v>
      </c>
      <c r="H12" s="122">
        <f>(G12-F12)/(F12/100)</f>
        <v>22.727272727272727</v>
      </c>
      <c r="I12" s="58" t="s">
        <v>115</v>
      </c>
      <c r="J12" s="58" t="s">
        <v>115</v>
      </c>
      <c r="K12" s="58" t="s">
        <v>115</v>
      </c>
      <c r="L12" s="58" t="s">
        <v>115</v>
      </c>
      <c r="M12" s="58" t="s">
        <v>115</v>
      </c>
      <c r="N12" s="58" t="s">
        <v>115</v>
      </c>
      <c r="O12" s="58" t="s">
        <v>115</v>
      </c>
      <c r="P12" s="58" t="s">
        <v>115</v>
      </c>
      <c r="Q12" s="58" t="s">
        <v>115</v>
      </c>
      <c r="R12" s="131">
        <f t="shared" ref="R12:R22" si="0">E12+H12</f>
        <v>6.8089053803339521</v>
      </c>
    </row>
    <row r="13" spans="1:18" ht="60.75" customHeight="1" x14ac:dyDescent="0.25">
      <c r="A13" s="67">
        <v>3</v>
      </c>
      <c r="B13" s="100" t="s">
        <v>135</v>
      </c>
      <c r="C13" s="58"/>
      <c r="D13" s="58"/>
      <c r="E13" s="122"/>
      <c r="F13" s="58"/>
      <c r="G13" s="58"/>
      <c r="H13" s="122"/>
      <c r="I13" s="58"/>
      <c r="J13" s="58"/>
      <c r="K13" s="58"/>
      <c r="L13" s="58"/>
      <c r="M13" s="58"/>
      <c r="N13" s="58"/>
      <c r="O13" s="58"/>
      <c r="P13" s="58"/>
      <c r="Q13" s="58"/>
      <c r="R13" s="131">
        <f t="shared" si="0"/>
        <v>0</v>
      </c>
    </row>
    <row r="14" spans="1:18" x14ac:dyDescent="0.25">
      <c r="A14" s="65" t="s">
        <v>105</v>
      </c>
      <c r="B14" s="100" t="s">
        <v>136</v>
      </c>
      <c r="C14" s="58" t="s">
        <v>115</v>
      </c>
      <c r="D14" s="58" t="s">
        <v>115</v>
      </c>
      <c r="E14" s="58" t="s">
        <v>115</v>
      </c>
      <c r="F14" s="58" t="s">
        <v>115</v>
      </c>
      <c r="G14" s="58" t="s">
        <v>115</v>
      </c>
      <c r="H14" s="58" t="s">
        <v>115</v>
      </c>
      <c r="I14" s="58" t="s">
        <v>115</v>
      </c>
      <c r="J14" s="58" t="s">
        <v>115</v>
      </c>
      <c r="K14" s="58" t="s">
        <v>115</v>
      </c>
      <c r="L14" s="58" t="s">
        <v>115</v>
      </c>
      <c r="M14" s="58" t="s">
        <v>115</v>
      </c>
      <c r="N14" s="58" t="s">
        <v>115</v>
      </c>
      <c r="O14" s="58" t="s">
        <v>115</v>
      </c>
      <c r="P14" s="58" t="s">
        <v>115</v>
      </c>
      <c r="Q14" s="58" t="s">
        <v>115</v>
      </c>
      <c r="R14" s="131" t="s">
        <v>115</v>
      </c>
    </row>
    <row r="15" spans="1:18" x14ac:dyDescent="0.25">
      <c r="A15" s="65" t="s">
        <v>19</v>
      </c>
      <c r="B15" s="100" t="s">
        <v>137</v>
      </c>
      <c r="C15" s="58" t="s">
        <v>115</v>
      </c>
      <c r="D15" s="58" t="s">
        <v>115</v>
      </c>
      <c r="E15" s="58" t="s">
        <v>115</v>
      </c>
      <c r="F15" s="58" t="s">
        <v>115</v>
      </c>
      <c r="G15" s="58" t="s">
        <v>115</v>
      </c>
      <c r="H15" s="58" t="s">
        <v>115</v>
      </c>
      <c r="I15" s="58" t="s">
        <v>115</v>
      </c>
      <c r="J15" s="58" t="s">
        <v>115</v>
      </c>
      <c r="K15" s="58" t="s">
        <v>115</v>
      </c>
      <c r="L15" s="58" t="s">
        <v>115</v>
      </c>
      <c r="M15" s="58" t="s">
        <v>115</v>
      </c>
      <c r="N15" s="58" t="s">
        <v>115</v>
      </c>
      <c r="O15" s="58" t="s">
        <v>115</v>
      </c>
      <c r="P15" s="58" t="s">
        <v>115</v>
      </c>
      <c r="Q15" s="58" t="s">
        <v>115</v>
      </c>
      <c r="R15" s="131" t="s">
        <v>115</v>
      </c>
    </row>
    <row r="16" spans="1:18" ht="30" customHeight="1" x14ac:dyDescent="0.25">
      <c r="A16" s="124">
        <v>4</v>
      </c>
      <c r="B16" s="125" t="s">
        <v>538</v>
      </c>
      <c r="C16" s="101">
        <v>11</v>
      </c>
      <c r="D16" s="101">
        <v>10.5</v>
      </c>
      <c r="E16" s="122">
        <f t="shared" ref="E16:E22" si="1">(D16-C16)/(C16/100)</f>
        <v>-4.5454545454545459</v>
      </c>
      <c r="F16" s="101">
        <v>12</v>
      </c>
      <c r="G16" s="101">
        <v>11.8</v>
      </c>
      <c r="H16" s="122">
        <f t="shared" ref="H16:H22" si="2">(G16-F16)/(F16/100)</f>
        <v>-1.6666666666666607</v>
      </c>
      <c r="I16" s="101" t="s">
        <v>115</v>
      </c>
      <c r="J16" s="101" t="s">
        <v>115</v>
      </c>
      <c r="K16" s="101" t="s">
        <v>115</v>
      </c>
      <c r="L16" s="101" t="s">
        <v>115</v>
      </c>
      <c r="M16" s="101" t="s">
        <v>115</v>
      </c>
      <c r="N16" s="101" t="s">
        <v>115</v>
      </c>
      <c r="O16" s="101" t="s">
        <v>115</v>
      </c>
      <c r="P16" s="101" t="s">
        <v>115</v>
      </c>
      <c r="Q16" s="101" t="s">
        <v>115</v>
      </c>
      <c r="R16" s="131">
        <f t="shared" si="0"/>
        <v>-6.2121212121212066</v>
      </c>
    </row>
    <row r="17" spans="1:18" ht="30" customHeight="1" x14ac:dyDescent="0.25">
      <c r="A17" s="67">
        <v>5</v>
      </c>
      <c r="B17" s="100" t="s">
        <v>539</v>
      </c>
      <c r="C17" s="58">
        <v>490</v>
      </c>
      <c r="D17" s="58">
        <v>412</v>
      </c>
      <c r="E17" s="122">
        <f t="shared" si="1"/>
        <v>-15.918367346938775</v>
      </c>
      <c r="F17" s="58">
        <v>22</v>
      </c>
      <c r="G17" s="58">
        <v>27</v>
      </c>
      <c r="H17" s="122">
        <f t="shared" si="2"/>
        <v>22.727272727272727</v>
      </c>
      <c r="I17" s="58" t="s">
        <v>115</v>
      </c>
      <c r="J17" s="58" t="s">
        <v>115</v>
      </c>
      <c r="K17" s="58" t="s">
        <v>115</v>
      </c>
      <c r="L17" s="58" t="s">
        <v>115</v>
      </c>
      <c r="M17" s="58" t="s">
        <v>115</v>
      </c>
      <c r="N17" s="58" t="s">
        <v>115</v>
      </c>
      <c r="O17" s="58" t="s">
        <v>115</v>
      </c>
      <c r="P17" s="58" t="s">
        <v>115</v>
      </c>
      <c r="Q17" s="58" t="s">
        <v>115</v>
      </c>
      <c r="R17" s="131">
        <f t="shared" si="0"/>
        <v>6.8089053803339521</v>
      </c>
    </row>
    <row r="18" spans="1:18" ht="30" customHeight="1" x14ac:dyDescent="0.25">
      <c r="A18" s="67">
        <v>6</v>
      </c>
      <c r="B18" s="100" t="s">
        <v>540</v>
      </c>
      <c r="C18" s="58">
        <v>303</v>
      </c>
      <c r="D18" s="58">
        <v>150</v>
      </c>
      <c r="E18" s="122">
        <f t="shared" si="1"/>
        <v>-50.495049504950501</v>
      </c>
      <c r="F18" s="58">
        <v>28</v>
      </c>
      <c r="G18" s="58">
        <v>15</v>
      </c>
      <c r="H18" s="122">
        <f t="shared" si="2"/>
        <v>-46.428571428571423</v>
      </c>
      <c r="I18" s="58" t="s">
        <v>115</v>
      </c>
      <c r="J18" s="58" t="s">
        <v>115</v>
      </c>
      <c r="K18" s="58" t="s">
        <v>115</v>
      </c>
      <c r="L18" s="58" t="s">
        <v>115</v>
      </c>
      <c r="M18" s="58" t="s">
        <v>115</v>
      </c>
      <c r="N18" s="58" t="s">
        <v>115</v>
      </c>
      <c r="O18" s="58" t="s">
        <v>115</v>
      </c>
      <c r="P18" s="58" t="s">
        <v>115</v>
      </c>
      <c r="Q18" s="58" t="s">
        <v>115</v>
      </c>
      <c r="R18" s="131">
        <f t="shared" si="0"/>
        <v>-96.923620933521931</v>
      </c>
    </row>
    <row r="19" spans="1:18" ht="60" customHeight="1" x14ac:dyDescent="0.25">
      <c r="A19" s="67">
        <v>7</v>
      </c>
      <c r="B19" s="100" t="s">
        <v>138</v>
      </c>
      <c r="C19" s="58"/>
      <c r="D19" s="58"/>
      <c r="E19" s="122"/>
      <c r="F19" s="58"/>
      <c r="G19" s="58"/>
      <c r="H19" s="122"/>
      <c r="I19" s="58"/>
      <c r="J19" s="58"/>
      <c r="K19" s="58"/>
      <c r="L19" s="58"/>
      <c r="M19" s="58"/>
      <c r="N19" s="58"/>
      <c r="O19" s="58"/>
      <c r="P19" s="58"/>
      <c r="Q19" s="58"/>
      <c r="R19" s="131">
        <f t="shared" si="0"/>
        <v>0</v>
      </c>
    </row>
    <row r="20" spans="1:18" x14ac:dyDescent="0.25">
      <c r="A20" s="65" t="s">
        <v>161</v>
      </c>
      <c r="B20" s="100" t="s">
        <v>139</v>
      </c>
      <c r="C20" s="58" t="s">
        <v>115</v>
      </c>
      <c r="D20" s="58" t="s">
        <v>115</v>
      </c>
      <c r="E20" s="58" t="s">
        <v>115</v>
      </c>
      <c r="F20" s="58" t="s">
        <v>115</v>
      </c>
      <c r="G20" s="58" t="s">
        <v>115</v>
      </c>
      <c r="H20" s="58" t="s">
        <v>115</v>
      </c>
      <c r="I20" s="58" t="s">
        <v>115</v>
      </c>
      <c r="J20" s="58" t="s">
        <v>115</v>
      </c>
      <c r="K20" s="58" t="s">
        <v>115</v>
      </c>
      <c r="L20" s="58" t="s">
        <v>115</v>
      </c>
      <c r="M20" s="58" t="s">
        <v>115</v>
      </c>
      <c r="N20" s="58" t="s">
        <v>115</v>
      </c>
      <c r="O20" s="58" t="s">
        <v>115</v>
      </c>
      <c r="P20" s="58" t="s">
        <v>115</v>
      </c>
      <c r="Q20" s="58" t="s">
        <v>115</v>
      </c>
      <c r="R20" s="131" t="s">
        <v>115</v>
      </c>
    </row>
    <row r="21" spans="1:18" x14ac:dyDescent="0.25">
      <c r="A21" s="65" t="s">
        <v>162</v>
      </c>
      <c r="B21" s="100" t="s">
        <v>140</v>
      </c>
      <c r="C21" s="58" t="s">
        <v>115</v>
      </c>
      <c r="D21" s="58" t="s">
        <v>115</v>
      </c>
      <c r="E21" s="58" t="s">
        <v>115</v>
      </c>
      <c r="F21" s="58" t="s">
        <v>115</v>
      </c>
      <c r="G21" s="58" t="s">
        <v>115</v>
      </c>
      <c r="H21" s="58" t="s">
        <v>115</v>
      </c>
      <c r="I21" s="58" t="s">
        <v>115</v>
      </c>
      <c r="J21" s="58" t="s">
        <v>115</v>
      </c>
      <c r="K21" s="58" t="s">
        <v>115</v>
      </c>
      <c r="L21" s="58" t="s">
        <v>115</v>
      </c>
      <c r="M21" s="58" t="s">
        <v>115</v>
      </c>
      <c r="N21" s="58" t="s">
        <v>115</v>
      </c>
      <c r="O21" s="58" t="s">
        <v>115</v>
      </c>
      <c r="P21" s="58" t="s">
        <v>115</v>
      </c>
      <c r="Q21" s="58" t="s">
        <v>115</v>
      </c>
      <c r="R21" s="131" t="s">
        <v>115</v>
      </c>
    </row>
    <row r="22" spans="1:18" ht="30" customHeight="1" thickBot="1" x14ac:dyDescent="0.3">
      <c r="A22" s="62">
        <v>8</v>
      </c>
      <c r="B22" s="105" t="s">
        <v>541</v>
      </c>
      <c r="C22" s="41">
        <v>35</v>
      </c>
      <c r="D22" s="41">
        <v>34</v>
      </c>
      <c r="E22" s="123">
        <f t="shared" si="1"/>
        <v>-2.8571428571428572</v>
      </c>
      <c r="F22" s="41">
        <v>93</v>
      </c>
      <c r="G22" s="41">
        <v>90</v>
      </c>
      <c r="H22" s="123">
        <f t="shared" si="2"/>
        <v>-3.225806451612903</v>
      </c>
      <c r="I22" s="41" t="s">
        <v>115</v>
      </c>
      <c r="J22" s="41" t="s">
        <v>115</v>
      </c>
      <c r="K22" s="41" t="s">
        <v>115</v>
      </c>
      <c r="L22" s="41" t="s">
        <v>115</v>
      </c>
      <c r="M22" s="41" t="s">
        <v>115</v>
      </c>
      <c r="N22" s="41" t="s">
        <v>115</v>
      </c>
      <c r="O22" s="41" t="s">
        <v>115</v>
      </c>
      <c r="P22" s="41" t="s">
        <v>115</v>
      </c>
      <c r="Q22" s="41" t="s">
        <v>115</v>
      </c>
      <c r="R22" s="132">
        <f t="shared" si="0"/>
        <v>-6.0829493087557598</v>
      </c>
    </row>
  </sheetData>
  <mergeCells count="20">
    <mergeCell ref="A1:R1"/>
    <mergeCell ref="J5:J9"/>
    <mergeCell ref="M5:M9"/>
    <mergeCell ref="P5:P9"/>
    <mergeCell ref="G5:G9"/>
    <mergeCell ref="C3:Q3"/>
    <mergeCell ref="R3:R9"/>
    <mergeCell ref="C4:E4"/>
    <mergeCell ref="F4:H4"/>
    <mergeCell ref="I4:K4"/>
    <mergeCell ref="L4:N4"/>
    <mergeCell ref="O4:Q4"/>
    <mergeCell ref="I5:I9"/>
    <mergeCell ref="L5:L9"/>
    <mergeCell ref="O5:O9"/>
    <mergeCell ref="C5:C9"/>
    <mergeCell ref="D5:D9"/>
    <mergeCell ref="F5:F9"/>
    <mergeCell ref="A3:A9"/>
    <mergeCell ref="B3:B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5064-66E3-4096-8C4B-68C50031D588}">
  <dimension ref="A1:AA27"/>
  <sheetViews>
    <sheetView workbookViewId="0">
      <selection activeCell="N13" sqref="N13:O13"/>
    </sheetView>
  </sheetViews>
  <sheetFormatPr defaultRowHeight="15" x14ac:dyDescent="0.25"/>
  <cols>
    <col min="1" max="1" width="14.140625" style="51" customWidth="1"/>
    <col min="2" max="2" width="16" style="51" customWidth="1"/>
    <col min="3" max="3" width="10.7109375" style="51" customWidth="1"/>
    <col min="4" max="22" width="9.7109375" style="51" customWidth="1"/>
    <col min="23" max="24" width="10.7109375" style="51" customWidth="1"/>
    <col min="25" max="27" width="9.7109375" style="51" customWidth="1"/>
    <col min="28" max="28" width="11.42578125" style="51" bestFit="1" customWidth="1"/>
    <col min="29" max="16384" width="9.140625" style="51"/>
  </cols>
  <sheetData>
    <row r="1" spans="1:27" ht="15.75" customHeight="1" x14ac:dyDescent="0.25">
      <c r="A1" s="225" t="s">
        <v>542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ht="15.75" thickBot="1" x14ac:dyDescent="0.3"/>
    <row r="3" spans="1:27" x14ac:dyDescent="0.25">
      <c r="A3" s="283" t="s">
        <v>206</v>
      </c>
      <c r="B3" s="286"/>
      <c r="C3" s="286"/>
      <c r="D3" s="373">
        <v>15</v>
      </c>
      <c r="E3" s="374"/>
      <c r="F3" s="374"/>
      <c r="G3" s="374"/>
      <c r="H3" s="374"/>
      <c r="I3" s="375"/>
      <c r="J3" s="373">
        <v>150</v>
      </c>
      <c r="K3" s="374"/>
      <c r="L3" s="374"/>
      <c r="M3" s="374"/>
      <c r="N3" s="374"/>
      <c r="O3" s="375"/>
      <c r="P3" s="373">
        <v>250</v>
      </c>
      <c r="Q3" s="374"/>
      <c r="R3" s="374"/>
      <c r="S3" s="374"/>
      <c r="T3" s="374"/>
      <c r="U3" s="375"/>
      <c r="V3" s="373">
        <v>670</v>
      </c>
      <c r="W3" s="374"/>
      <c r="X3" s="374"/>
      <c r="Y3" s="374"/>
      <c r="Z3" s="374"/>
      <c r="AA3" s="375"/>
    </row>
    <row r="4" spans="1:27" x14ac:dyDescent="0.25">
      <c r="A4" s="277" t="s">
        <v>106</v>
      </c>
      <c r="B4" s="279"/>
      <c r="C4" s="279"/>
      <c r="D4" s="279" t="s">
        <v>141</v>
      </c>
      <c r="E4" s="279"/>
      <c r="F4" s="279"/>
      <c r="G4" s="279" t="s">
        <v>117</v>
      </c>
      <c r="H4" s="279"/>
      <c r="I4" s="279"/>
      <c r="J4" s="279" t="s">
        <v>141</v>
      </c>
      <c r="K4" s="279"/>
      <c r="L4" s="279"/>
      <c r="M4" s="279" t="s">
        <v>117</v>
      </c>
      <c r="N4" s="279"/>
      <c r="O4" s="279"/>
      <c r="P4" s="279" t="s">
        <v>141</v>
      </c>
      <c r="Q4" s="279"/>
      <c r="R4" s="279"/>
      <c r="S4" s="279" t="s">
        <v>117</v>
      </c>
      <c r="T4" s="279"/>
      <c r="U4" s="279"/>
      <c r="V4" s="279" t="s">
        <v>141</v>
      </c>
      <c r="W4" s="279"/>
      <c r="X4" s="279"/>
      <c r="Y4" s="279" t="s">
        <v>117</v>
      </c>
      <c r="Z4" s="281"/>
      <c r="AA4" s="282"/>
    </row>
    <row r="5" spans="1:27" ht="75.75" thickBot="1" x14ac:dyDescent="0.3">
      <c r="A5" s="134" t="s">
        <v>142</v>
      </c>
      <c r="B5" s="135" t="s">
        <v>143</v>
      </c>
      <c r="C5" s="135" t="s">
        <v>144</v>
      </c>
      <c r="D5" s="133"/>
      <c r="E5" s="287" t="s">
        <v>543</v>
      </c>
      <c r="F5" s="288"/>
      <c r="G5" s="135"/>
      <c r="H5" s="287" t="s">
        <v>543</v>
      </c>
      <c r="I5" s="288"/>
      <c r="J5" s="135"/>
      <c r="K5" s="287" t="s">
        <v>543</v>
      </c>
      <c r="L5" s="288"/>
      <c r="M5" s="135"/>
      <c r="N5" s="287" t="s">
        <v>543</v>
      </c>
      <c r="O5" s="288"/>
      <c r="P5" s="135"/>
      <c r="Q5" s="287" t="s">
        <v>543</v>
      </c>
      <c r="R5" s="288"/>
      <c r="S5" s="135"/>
      <c r="T5" s="287" t="s">
        <v>543</v>
      </c>
      <c r="U5" s="288"/>
      <c r="V5" s="135"/>
      <c r="W5" s="287" t="s">
        <v>543</v>
      </c>
      <c r="X5" s="288"/>
      <c r="Y5" s="135"/>
      <c r="Z5" s="287" t="s">
        <v>543</v>
      </c>
      <c r="AA5" s="289"/>
    </row>
    <row r="6" spans="1:27" x14ac:dyDescent="0.25">
      <c r="A6" s="283" t="s">
        <v>207</v>
      </c>
      <c r="B6" s="285" t="s">
        <v>193</v>
      </c>
      <c r="C6" s="196" t="s">
        <v>145</v>
      </c>
      <c r="D6" s="354">
        <v>1795.05</v>
      </c>
      <c r="E6" s="354">
        <v>284757.36851325899</v>
      </c>
      <c r="F6" s="354">
        <v>178564.54351325904</v>
      </c>
      <c r="G6" s="355">
        <v>550</v>
      </c>
      <c r="H6" s="355"/>
      <c r="I6" s="355"/>
      <c r="J6" s="354">
        <v>17950.5</v>
      </c>
      <c r="K6" s="354">
        <v>458235.12263259041</v>
      </c>
      <c r="L6" s="354">
        <v>352042.2976325904</v>
      </c>
      <c r="M6" s="354">
        <v>17950.5</v>
      </c>
      <c r="N6" s="354">
        <v>229117.56131629521</v>
      </c>
      <c r="O6" s="354">
        <v>176021.1488162952</v>
      </c>
      <c r="P6" s="354">
        <v>29917.5</v>
      </c>
      <c r="Q6" s="354">
        <v>586737.16272098408</v>
      </c>
      <c r="R6" s="354">
        <v>480544.33772098401</v>
      </c>
      <c r="S6" s="354">
        <v>29917.5</v>
      </c>
      <c r="T6" s="354">
        <v>293368.58136049204</v>
      </c>
      <c r="U6" s="354">
        <v>240272.16886049201</v>
      </c>
      <c r="V6" s="354">
        <v>80178.899999999994</v>
      </c>
      <c r="W6" s="354">
        <v>1126445.7310922372</v>
      </c>
      <c r="X6" s="354">
        <v>1020252.9060922371</v>
      </c>
      <c r="Y6" s="354">
        <v>80178.899999999994</v>
      </c>
      <c r="Z6" s="354">
        <v>624210.65665384091</v>
      </c>
      <c r="AA6" s="356">
        <v>571114.24415384093</v>
      </c>
    </row>
    <row r="7" spans="1:27" x14ac:dyDescent="0.25">
      <c r="A7" s="284"/>
      <c r="B7" s="279"/>
      <c r="C7" s="194" t="s">
        <v>146</v>
      </c>
      <c r="D7" s="357">
        <v>1795.05</v>
      </c>
      <c r="E7" s="357">
        <v>441219.91162073601</v>
      </c>
      <c r="F7" s="357">
        <v>272442.06937774527</v>
      </c>
      <c r="G7" s="358">
        <v>550</v>
      </c>
      <c r="H7" s="358"/>
      <c r="I7" s="358"/>
      <c r="J7" s="359">
        <v>17950.5</v>
      </c>
      <c r="K7" s="357">
        <v>614697.66574006737</v>
      </c>
      <c r="L7" s="357">
        <v>445919.82349707658</v>
      </c>
      <c r="M7" s="359">
        <v>17950.5</v>
      </c>
      <c r="N7" s="357">
        <v>307348.83287003369</v>
      </c>
      <c r="O7" s="357">
        <v>222959.91174853829</v>
      </c>
      <c r="P7" s="359">
        <v>29917.5</v>
      </c>
      <c r="Q7" s="357">
        <v>743199.7058284611</v>
      </c>
      <c r="R7" s="357">
        <v>574421.86358547024</v>
      </c>
      <c r="S7" s="359">
        <v>29917.5</v>
      </c>
      <c r="T7" s="357">
        <v>371599.85291423055</v>
      </c>
      <c r="U7" s="357">
        <v>287210.93179273512</v>
      </c>
      <c r="V7" s="359">
        <v>80178.899999999994</v>
      </c>
      <c r="W7" s="357">
        <v>1282908.2741997142</v>
      </c>
      <c r="X7" s="357">
        <v>1114130.4319567233</v>
      </c>
      <c r="Y7" s="359">
        <v>80178.899999999994</v>
      </c>
      <c r="Z7" s="357">
        <v>702441.92820757953</v>
      </c>
      <c r="AA7" s="360">
        <v>618053.00708608399</v>
      </c>
    </row>
    <row r="8" spans="1:27" x14ac:dyDescent="0.25">
      <c r="A8" s="284"/>
      <c r="B8" s="279" t="s">
        <v>194</v>
      </c>
      <c r="C8" s="194" t="s">
        <v>145</v>
      </c>
      <c r="D8" s="357">
        <v>1795.05</v>
      </c>
      <c r="E8" s="359">
        <v>269072.16249999998</v>
      </c>
      <c r="F8" s="359">
        <v>162879.33749999999</v>
      </c>
      <c r="G8" s="358">
        <v>550</v>
      </c>
      <c r="H8" s="358"/>
      <c r="I8" s="358"/>
      <c r="J8" s="359">
        <v>17950.5</v>
      </c>
      <c r="K8" s="359">
        <v>301383.0625</v>
      </c>
      <c r="L8" s="359">
        <v>195190.23749999999</v>
      </c>
      <c r="M8" s="359">
        <v>17950.5</v>
      </c>
      <c r="N8" s="359">
        <v>150691.53125</v>
      </c>
      <c r="O8" s="359">
        <v>97595.118749999994</v>
      </c>
      <c r="P8" s="359">
        <v>29917.5</v>
      </c>
      <c r="Q8" s="359">
        <v>325317.0625</v>
      </c>
      <c r="R8" s="359">
        <v>219124.23749999999</v>
      </c>
      <c r="S8" s="359">
        <v>29917.5</v>
      </c>
      <c r="T8" s="359">
        <v>162658.53125</v>
      </c>
      <c r="U8" s="359">
        <v>109562.11874999999</v>
      </c>
      <c r="V8" s="359">
        <v>80178.899999999994</v>
      </c>
      <c r="W8" s="359">
        <v>425839.86249999999</v>
      </c>
      <c r="X8" s="359">
        <v>319647.03749999998</v>
      </c>
      <c r="Y8" s="359">
        <v>80178.899999999994</v>
      </c>
      <c r="Z8" s="359">
        <v>212919.93124999999</v>
      </c>
      <c r="AA8" s="361">
        <v>159823.51874999999</v>
      </c>
    </row>
    <row r="9" spans="1:27" x14ac:dyDescent="0.25">
      <c r="A9" s="284"/>
      <c r="B9" s="279"/>
      <c r="C9" s="194" t="s">
        <v>146</v>
      </c>
      <c r="D9" s="357">
        <v>1795.05</v>
      </c>
      <c r="E9" s="359">
        <v>425534.70560747699</v>
      </c>
      <c r="F9" s="359">
        <v>256756.8633644862</v>
      </c>
      <c r="G9" s="358">
        <v>550</v>
      </c>
      <c r="H9" s="358"/>
      <c r="I9" s="358"/>
      <c r="J9" s="359">
        <v>17950.5</v>
      </c>
      <c r="K9" s="359">
        <v>457845.60560747702</v>
      </c>
      <c r="L9" s="359">
        <v>289067.76336448616</v>
      </c>
      <c r="M9" s="359">
        <v>17950.5</v>
      </c>
      <c r="N9" s="359">
        <v>228922.80280373851</v>
      </c>
      <c r="O9" s="359">
        <v>144533.88168224308</v>
      </c>
      <c r="P9" s="359">
        <v>29917.5</v>
      </c>
      <c r="Q9" s="359">
        <v>481779.60560747702</v>
      </c>
      <c r="R9" s="359">
        <v>313001.76336448616</v>
      </c>
      <c r="S9" s="359">
        <v>29917.5</v>
      </c>
      <c r="T9" s="359">
        <v>240889.80280373851</v>
      </c>
      <c r="U9" s="359">
        <v>156500.88168224308</v>
      </c>
      <c r="V9" s="359">
        <v>80178.899999999994</v>
      </c>
      <c r="W9" s="359">
        <v>582302.40560747706</v>
      </c>
      <c r="X9" s="359">
        <v>413524.56336448621</v>
      </c>
      <c r="Y9" s="359">
        <v>80178.899999999994</v>
      </c>
      <c r="Z9" s="359">
        <v>291151.20280373853</v>
      </c>
      <c r="AA9" s="361">
        <v>206762.28168224311</v>
      </c>
    </row>
    <row r="10" spans="1:27" x14ac:dyDescent="0.25">
      <c r="A10" s="277">
        <v>750</v>
      </c>
      <c r="B10" s="279" t="s">
        <v>193</v>
      </c>
      <c r="C10" s="194" t="s">
        <v>145</v>
      </c>
      <c r="D10" s="357">
        <v>1795.05</v>
      </c>
      <c r="E10" s="362">
        <v>417498.39976325899</v>
      </c>
      <c r="F10" s="363"/>
      <c r="G10" s="359">
        <v>1795.05</v>
      </c>
      <c r="H10" s="362">
        <v>208749.19988162949</v>
      </c>
      <c r="I10" s="363"/>
      <c r="J10" s="359">
        <v>17950.5</v>
      </c>
      <c r="K10" s="362">
        <v>590976.15388259036</v>
      </c>
      <c r="L10" s="363"/>
      <c r="M10" s="359">
        <v>17950.5</v>
      </c>
      <c r="N10" s="362">
        <v>295488.07694129518</v>
      </c>
      <c r="O10" s="363"/>
      <c r="P10" s="359">
        <v>29917.5</v>
      </c>
      <c r="Q10" s="362">
        <v>719478.19397098408</v>
      </c>
      <c r="R10" s="363"/>
      <c r="S10" s="359">
        <v>29917.5</v>
      </c>
      <c r="T10" s="362">
        <v>359739.09698549204</v>
      </c>
      <c r="U10" s="363"/>
      <c r="V10" s="359">
        <v>80178.899999999994</v>
      </c>
      <c r="W10" s="362">
        <v>1259186.7623422372</v>
      </c>
      <c r="X10" s="363"/>
      <c r="Y10" s="359">
        <v>80178.899999999994</v>
      </c>
      <c r="Z10" s="362">
        <v>690581.17227884103</v>
      </c>
      <c r="AA10" s="364"/>
    </row>
    <row r="11" spans="1:27" x14ac:dyDescent="0.25">
      <c r="A11" s="277"/>
      <c r="B11" s="279"/>
      <c r="C11" s="194" t="s">
        <v>146</v>
      </c>
      <c r="D11" s="357">
        <v>1795.05</v>
      </c>
      <c r="E11" s="362">
        <v>652192.21442447451</v>
      </c>
      <c r="F11" s="363"/>
      <c r="G11" s="359">
        <v>1795.05</v>
      </c>
      <c r="H11" s="362">
        <v>326096.10721223726</v>
      </c>
      <c r="I11" s="363"/>
      <c r="J11" s="359">
        <v>17950.5</v>
      </c>
      <c r="K11" s="362">
        <v>825669.96854380588</v>
      </c>
      <c r="L11" s="363"/>
      <c r="M11" s="359">
        <v>17950.5</v>
      </c>
      <c r="N11" s="362">
        <v>412834.98427190294</v>
      </c>
      <c r="O11" s="363"/>
      <c r="P11" s="359">
        <v>29917.5</v>
      </c>
      <c r="Q11" s="362">
        <v>954172.00863219961</v>
      </c>
      <c r="R11" s="363"/>
      <c r="S11" s="359">
        <v>29917.5</v>
      </c>
      <c r="T11" s="362">
        <v>477086.0043160998</v>
      </c>
      <c r="U11" s="363"/>
      <c r="V11" s="359">
        <v>80178.899999999994</v>
      </c>
      <c r="W11" s="362">
        <v>1493880.5770034527</v>
      </c>
      <c r="X11" s="363"/>
      <c r="Y11" s="359">
        <v>80178.899999999994</v>
      </c>
      <c r="Z11" s="362">
        <v>807928.07960944879</v>
      </c>
      <c r="AA11" s="364"/>
    </row>
    <row r="12" spans="1:27" x14ac:dyDescent="0.25">
      <c r="A12" s="277"/>
      <c r="B12" s="279" t="s">
        <v>194</v>
      </c>
      <c r="C12" s="194" t="s">
        <v>145</v>
      </c>
      <c r="D12" s="357">
        <v>1795.05</v>
      </c>
      <c r="E12" s="362">
        <v>401813.19374999998</v>
      </c>
      <c r="F12" s="363"/>
      <c r="G12" s="359">
        <v>1795.05</v>
      </c>
      <c r="H12" s="362">
        <v>200906.59687499999</v>
      </c>
      <c r="I12" s="363"/>
      <c r="J12" s="359">
        <v>17950.5</v>
      </c>
      <c r="K12" s="362">
        <v>434124.09375</v>
      </c>
      <c r="L12" s="363"/>
      <c r="M12" s="359">
        <v>17950.5</v>
      </c>
      <c r="N12" s="362">
        <v>217062.046875</v>
      </c>
      <c r="O12" s="363"/>
      <c r="P12" s="359">
        <v>29917.5</v>
      </c>
      <c r="Q12" s="362">
        <v>458058.09375</v>
      </c>
      <c r="R12" s="363"/>
      <c r="S12" s="359">
        <v>29917.5</v>
      </c>
      <c r="T12" s="362">
        <v>229029.046875</v>
      </c>
      <c r="U12" s="363"/>
      <c r="V12" s="359">
        <v>80178.899999999994</v>
      </c>
      <c r="W12" s="362">
        <v>558580.89375000005</v>
      </c>
      <c r="X12" s="363"/>
      <c r="Y12" s="359">
        <v>80178.899999999994</v>
      </c>
      <c r="Z12" s="362">
        <v>279290.44687500002</v>
      </c>
      <c r="AA12" s="364"/>
    </row>
    <row r="13" spans="1:27" x14ac:dyDescent="0.25">
      <c r="A13" s="277"/>
      <c r="B13" s="279"/>
      <c r="C13" s="194" t="s">
        <v>146</v>
      </c>
      <c r="D13" s="357">
        <v>1795.05</v>
      </c>
      <c r="E13" s="362">
        <v>636507.0084112155</v>
      </c>
      <c r="F13" s="363"/>
      <c r="G13" s="359">
        <v>1795.05</v>
      </c>
      <c r="H13" s="362">
        <v>318253.50420560775</v>
      </c>
      <c r="I13" s="363"/>
      <c r="J13" s="359">
        <v>17950.5</v>
      </c>
      <c r="K13" s="362">
        <v>668817.90841121553</v>
      </c>
      <c r="L13" s="363"/>
      <c r="M13" s="359">
        <v>17950.5</v>
      </c>
      <c r="N13" s="362">
        <v>334408.95420560776</v>
      </c>
      <c r="O13" s="363"/>
      <c r="P13" s="359">
        <v>29917.5</v>
      </c>
      <c r="Q13" s="362">
        <v>692751.90841121553</v>
      </c>
      <c r="R13" s="363"/>
      <c r="S13" s="359">
        <v>29917.5</v>
      </c>
      <c r="T13" s="362">
        <v>346375.95420560776</v>
      </c>
      <c r="U13" s="363"/>
      <c r="V13" s="359">
        <v>80178.899999999994</v>
      </c>
      <c r="W13" s="362">
        <v>793274.70841121557</v>
      </c>
      <c r="X13" s="363"/>
      <c r="Y13" s="359">
        <v>80178.899999999994</v>
      </c>
      <c r="Z13" s="362">
        <v>396637.35420560779</v>
      </c>
      <c r="AA13" s="364"/>
    </row>
    <row r="14" spans="1:27" x14ac:dyDescent="0.25">
      <c r="A14" s="277">
        <v>1000</v>
      </c>
      <c r="B14" s="279" t="s">
        <v>193</v>
      </c>
      <c r="C14" s="194" t="s">
        <v>145</v>
      </c>
      <c r="D14" s="357">
        <v>1795.05</v>
      </c>
      <c r="E14" s="362">
        <v>550239.43101325899</v>
      </c>
      <c r="F14" s="363"/>
      <c r="G14" s="359">
        <v>1795.05</v>
      </c>
      <c r="H14" s="362">
        <v>275119.71550662949</v>
      </c>
      <c r="I14" s="363"/>
      <c r="J14" s="359">
        <v>17950.5</v>
      </c>
      <c r="K14" s="362">
        <v>723717.18513259036</v>
      </c>
      <c r="L14" s="363"/>
      <c r="M14" s="359">
        <v>17950.5</v>
      </c>
      <c r="N14" s="362">
        <v>361858.59256629518</v>
      </c>
      <c r="O14" s="363"/>
      <c r="P14" s="359">
        <v>29917.5</v>
      </c>
      <c r="Q14" s="362">
        <v>852219.22522098408</v>
      </c>
      <c r="R14" s="363"/>
      <c r="S14" s="359">
        <v>29917.5</v>
      </c>
      <c r="T14" s="362">
        <v>426109.61261049204</v>
      </c>
      <c r="U14" s="363"/>
      <c r="V14" s="359">
        <v>80178.899999999994</v>
      </c>
      <c r="W14" s="362">
        <v>1391927.7935922372</v>
      </c>
      <c r="X14" s="363"/>
      <c r="Y14" s="359">
        <v>80178.899999999994</v>
      </c>
      <c r="Z14" s="362">
        <v>756951.68790384103</v>
      </c>
      <c r="AA14" s="364"/>
    </row>
    <row r="15" spans="1:27" x14ac:dyDescent="0.25">
      <c r="A15" s="277"/>
      <c r="B15" s="279"/>
      <c r="C15" s="194" t="s">
        <v>146</v>
      </c>
      <c r="D15" s="357">
        <v>1795.05</v>
      </c>
      <c r="E15" s="362">
        <v>863164.51722821302</v>
      </c>
      <c r="F15" s="363"/>
      <c r="G15" s="359">
        <v>1795.05</v>
      </c>
      <c r="H15" s="362">
        <v>431582.25861410651</v>
      </c>
      <c r="I15" s="363"/>
      <c r="J15" s="359">
        <v>17950.5</v>
      </c>
      <c r="K15" s="362">
        <v>1036642.2713475444</v>
      </c>
      <c r="L15" s="363"/>
      <c r="M15" s="359">
        <v>17950.5</v>
      </c>
      <c r="N15" s="362">
        <v>518321.13567377219</v>
      </c>
      <c r="O15" s="363"/>
      <c r="P15" s="359">
        <v>29917.5</v>
      </c>
      <c r="Q15" s="362">
        <v>1165144.3114359381</v>
      </c>
      <c r="R15" s="363"/>
      <c r="S15" s="359">
        <v>29917.5</v>
      </c>
      <c r="T15" s="362">
        <v>582572.15571796906</v>
      </c>
      <c r="U15" s="363"/>
      <c r="V15" s="359">
        <v>80178.899999999994</v>
      </c>
      <c r="W15" s="362">
        <v>1704852.8798071912</v>
      </c>
      <c r="X15" s="363"/>
      <c r="Y15" s="359">
        <v>80178.899999999994</v>
      </c>
      <c r="Z15" s="362">
        <v>913414.23101131804</v>
      </c>
      <c r="AA15" s="364"/>
    </row>
    <row r="16" spans="1:27" x14ac:dyDescent="0.25">
      <c r="A16" s="277"/>
      <c r="B16" s="279" t="s">
        <v>194</v>
      </c>
      <c r="C16" s="194" t="s">
        <v>145</v>
      </c>
      <c r="D16" s="357">
        <v>1795.05</v>
      </c>
      <c r="E16" s="362">
        <v>534554.22499999998</v>
      </c>
      <c r="F16" s="363"/>
      <c r="G16" s="359">
        <v>1795.05</v>
      </c>
      <c r="H16" s="362">
        <v>267277.11249999999</v>
      </c>
      <c r="I16" s="363"/>
      <c r="J16" s="359">
        <v>17950.5</v>
      </c>
      <c r="K16" s="362">
        <v>566865.125</v>
      </c>
      <c r="L16" s="363"/>
      <c r="M16" s="359">
        <v>17950.5</v>
      </c>
      <c r="N16" s="362">
        <v>283432.5625</v>
      </c>
      <c r="O16" s="363"/>
      <c r="P16" s="359">
        <v>29917.5</v>
      </c>
      <c r="Q16" s="362">
        <v>590799.125</v>
      </c>
      <c r="R16" s="363"/>
      <c r="S16" s="359">
        <v>29917.5</v>
      </c>
      <c r="T16" s="362">
        <v>295399.5625</v>
      </c>
      <c r="U16" s="363"/>
      <c r="V16" s="359">
        <v>80178.899999999994</v>
      </c>
      <c r="W16" s="362">
        <v>691321.92500000005</v>
      </c>
      <c r="X16" s="363"/>
      <c r="Y16" s="359">
        <v>80178.899999999994</v>
      </c>
      <c r="Z16" s="362">
        <v>345660.96250000002</v>
      </c>
      <c r="AA16" s="364"/>
    </row>
    <row r="17" spans="1:27" x14ac:dyDescent="0.25">
      <c r="A17" s="277"/>
      <c r="B17" s="279"/>
      <c r="C17" s="194" t="s">
        <v>146</v>
      </c>
      <c r="D17" s="357">
        <v>1795.05</v>
      </c>
      <c r="E17" s="362">
        <v>847479.31121495401</v>
      </c>
      <c r="F17" s="363"/>
      <c r="G17" s="359">
        <v>1795.05</v>
      </c>
      <c r="H17" s="362">
        <v>423739.65560747701</v>
      </c>
      <c r="I17" s="363"/>
      <c r="J17" s="359">
        <v>17950.5</v>
      </c>
      <c r="K17" s="362">
        <v>879790.21121495403</v>
      </c>
      <c r="L17" s="363"/>
      <c r="M17" s="359">
        <v>17950.5</v>
      </c>
      <c r="N17" s="362">
        <v>439895.10560747702</v>
      </c>
      <c r="O17" s="363"/>
      <c r="P17" s="359">
        <v>29917.5</v>
      </c>
      <c r="Q17" s="362">
        <v>903724.21121495403</v>
      </c>
      <c r="R17" s="363"/>
      <c r="S17" s="359">
        <v>29917.5</v>
      </c>
      <c r="T17" s="362">
        <v>451862.10560747702</v>
      </c>
      <c r="U17" s="363"/>
      <c r="V17" s="359">
        <v>80178.899999999994</v>
      </c>
      <c r="W17" s="362">
        <v>1004247.0112149541</v>
      </c>
      <c r="X17" s="363"/>
      <c r="Y17" s="359">
        <v>80178.899999999994</v>
      </c>
      <c r="Z17" s="362">
        <v>502123.50560747704</v>
      </c>
      <c r="AA17" s="364"/>
    </row>
    <row r="18" spans="1:27" x14ac:dyDescent="0.25">
      <c r="A18" s="277">
        <v>1250</v>
      </c>
      <c r="B18" s="279" t="s">
        <v>193</v>
      </c>
      <c r="C18" s="194" t="s">
        <v>145</v>
      </c>
      <c r="D18" s="357">
        <v>1795.05</v>
      </c>
      <c r="E18" s="362">
        <v>682980.46226325899</v>
      </c>
      <c r="F18" s="363"/>
      <c r="G18" s="359">
        <v>1795.05</v>
      </c>
      <c r="H18" s="362">
        <v>341490.23113162949</v>
      </c>
      <c r="I18" s="363"/>
      <c r="J18" s="359">
        <v>17950.5</v>
      </c>
      <c r="K18" s="362">
        <v>856458.21638259036</v>
      </c>
      <c r="L18" s="363"/>
      <c r="M18" s="359">
        <v>17950.5</v>
      </c>
      <c r="N18" s="362">
        <v>428229.10819129518</v>
      </c>
      <c r="O18" s="363"/>
      <c r="P18" s="359">
        <v>29917.5</v>
      </c>
      <c r="Q18" s="362">
        <v>984960.25647098408</v>
      </c>
      <c r="R18" s="363"/>
      <c r="S18" s="359">
        <v>29917.5</v>
      </c>
      <c r="T18" s="362">
        <v>492480.12823549204</v>
      </c>
      <c r="U18" s="363"/>
      <c r="V18" s="359">
        <v>80178.899999999994</v>
      </c>
      <c r="W18" s="362">
        <v>1524668.8248422372</v>
      </c>
      <c r="X18" s="363"/>
      <c r="Y18" s="359">
        <v>80178.899999999994</v>
      </c>
      <c r="Z18" s="362">
        <v>823322.20352884103</v>
      </c>
      <c r="AA18" s="364"/>
    </row>
    <row r="19" spans="1:27" x14ac:dyDescent="0.25">
      <c r="A19" s="277"/>
      <c r="B19" s="279"/>
      <c r="C19" s="194" t="s">
        <v>146</v>
      </c>
      <c r="D19" s="357">
        <v>1795.05</v>
      </c>
      <c r="E19" s="362">
        <v>1074136.8200319516</v>
      </c>
      <c r="F19" s="363"/>
      <c r="G19" s="359">
        <v>1795.05</v>
      </c>
      <c r="H19" s="362">
        <v>537068.41001597582</v>
      </c>
      <c r="I19" s="363"/>
      <c r="J19" s="359">
        <v>17950.5</v>
      </c>
      <c r="K19" s="362">
        <v>1247614.5741512829</v>
      </c>
      <c r="L19" s="363"/>
      <c r="M19" s="359">
        <v>17950.5</v>
      </c>
      <c r="N19" s="362">
        <v>623807.28707564145</v>
      </c>
      <c r="O19" s="363"/>
      <c r="P19" s="359">
        <v>29917.5</v>
      </c>
      <c r="Q19" s="362">
        <v>1376116.6142396766</v>
      </c>
      <c r="R19" s="363"/>
      <c r="S19" s="359">
        <v>29917.5</v>
      </c>
      <c r="T19" s="362">
        <v>688058.30711983831</v>
      </c>
      <c r="U19" s="363"/>
      <c r="V19" s="359">
        <v>80178.899999999994</v>
      </c>
      <c r="W19" s="362">
        <v>1915825.1826109297</v>
      </c>
      <c r="X19" s="363"/>
      <c r="Y19" s="359">
        <v>80178.899999999994</v>
      </c>
      <c r="Z19" s="362">
        <v>1018900.3824131873</v>
      </c>
      <c r="AA19" s="364"/>
    </row>
    <row r="20" spans="1:27" x14ac:dyDescent="0.25">
      <c r="A20" s="277"/>
      <c r="B20" s="279" t="s">
        <v>194</v>
      </c>
      <c r="C20" s="194" t="s">
        <v>145</v>
      </c>
      <c r="D20" s="357">
        <v>1795.05</v>
      </c>
      <c r="E20" s="362">
        <v>667295.25624999998</v>
      </c>
      <c r="F20" s="363"/>
      <c r="G20" s="359">
        <v>1795.05</v>
      </c>
      <c r="H20" s="362">
        <v>333647.62812499999</v>
      </c>
      <c r="I20" s="363"/>
      <c r="J20" s="359">
        <v>17950.5</v>
      </c>
      <c r="K20" s="362">
        <v>699606.15625</v>
      </c>
      <c r="L20" s="363"/>
      <c r="M20" s="359">
        <v>17950.5</v>
      </c>
      <c r="N20" s="362">
        <v>349803.078125</v>
      </c>
      <c r="O20" s="363"/>
      <c r="P20" s="359">
        <v>29917.5</v>
      </c>
      <c r="Q20" s="362">
        <v>723540.15625</v>
      </c>
      <c r="R20" s="363"/>
      <c r="S20" s="359">
        <v>29917.5</v>
      </c>
      <c r="T20" s="362">
        <v>361770.078125</v>
      </c>
      <c r="U20" s="363"/>
      <c r="V20" s="359">
        <v>80178.899999999994</v>
      </c>
      <c r="W20" s="362">
        <v>824062.95625000005</v>
      </c>
      <c r="X20" s="363"/>
      <c r="Y20" s="359">
        <v>80178.899999999994</v>
      </c>
      <c r="Z20" s="362">
        <v>412031.47812500002</v>
      </c>
      <c r="AA20" s="364"/>
    </row>
    <row r="21" spans="1:27" ht="15.75" thickBot="1" x14ac:dyDescent="0.3">
      <c r="A21" s="278"/>
      <c r="B21" s="280"/>
      <c r="C21" s="195" t="s">
        <v>146</v>
      </c>
      <c r="D21" s="365">
        <v>1795.05</v>
      </c>
      <c r="E21" s="366">
        <v>1058451.6140186926</v>
      </c>
      <c r="F21" s="367"/>
      <c r="G21" s="368">
        <v>1795.05</v>
      </c>
      <c r="H21" s="366">
        <v>529225.80700934632</v>
      </c>
      <c r="I21" s="367"/>
      <c r="J21" s="368">
        <v>17950.5</v>
      </c>
      <c r="K21" s="366">
        <v>1090762.5140186925</v>
      </c>
      <c r="L21" s="367"/>
      <c r="M21" s="368">
        <v>17950.5</v>
      </c>
      <c r="N21" s="366">
        <v>545381.25700934627</v>
      </c>
      <c r="O21" s="367"/>
      <c r="P21" s="368">
        <v>29917.5</v>
      </c>
      <c r="Q21" s="366">
        <v>1114696.5140186925</v>
      </c>
      <c r="R21" s="367"/>
      <c r="S21" s="368">
        <v>29917.5</v>
      </c>
      <c r="T21" s="366">
        <v>557348.25700934627</v>
      </c>
      <c r="U21" s="367"/>
      <c r="V21" s="368">
        <v>80178.899999999994</v>
      </c>
      <c r="W21" s="366">
        <v>1215219.3140186926</v>
      </c>
      <c r="X21" s="367"/>
      <c r="Y21" s="368">
        <v>80178.899999999994</v>
      </c>
      <c r="Z21" s="366">
        <v>607609.65700934629</v>
      </c>
      <c r="AA21" s="369"/>
    </row>
    <row r="23" spans="1:27" x14ac:dyDescent="0.25">
      <c r="B23" s="370"/>
      <c r="C23" s="370"/>
      <c r="D23" s="370"/>
      <c r="E23" s="371"/>
      <c r="F23" s="371"/>
      <c r="G23" s="370"/>
      <c r="H23" s="371"/>
      <c r="I23" s="371"/>
    </row>
    <row r="24" spans="1:27" x14ac:dyDescent="0.25">
      <c r="B24" s="372"/>
      <c r="C24" s="372"/>
      <c r="D24" s="372"/>
      <c r="E24" s="371"/>
      <c r="F24" s="371"/>
      <c r="G24" s="372"/>
      <c r="H24" s="371"/>
      <c r="I24" s="371"/>
    </row>
    <row r="25" spans="1:27" x14ac:dyDescent="0.25">
      <c r="B25" s="372"/>
      <c r="C25" s="372"/>
      <c r="D25" s="372"/>
      <c r="E25" s="371"/>
      <c r="F25" s="371"/>
      <c r="G25" s="372"/>
      <c r="H25" s="371"/>
      <c r="I25" s="371"/>
    </row>
    <row r="26" spans="1:27" x14ac:dyDescent="0.25">
      <c r="B26" s="372"/>
      <c r="C26" s="372"/>
      <c r="D26" s="372"/>
      <c r="E26" s="371"/>
      <c r="F26" s="371"/>
      <c r="G26" s="372"/>
      <c r="H26" s="371"/>
      <c r="I26" s="371"/>
    </row>
    <row r="27" spans="1:27" x14ac:dyDescent="0.25">
      <c r="B27" s="372"/>
      <c r="C27" s="372"/>
      <c r="D27" s="372"/>
      <c r="E27" s="371"/>
      <c r="F27" s="371"/>
      <c r="G27" s="372"/>
      <c r="H27" s="371"/>
      <c r="I27" s="371"/>
    </row>
  </sheetData>
  <mergeCells count="145">
    <mergeCell ref="D3:I3"/>
    <mergeCell ref="J3:O3"/>
    <mergeCell ref="P3:U3"/>
    <mergeCell ref="V3:AA3"/>
    <mergeCell ref="G4:I4"/>
    <mergeCell ref="J4:L4"/>
    <mergeCell ref="M4:O4"/>
    <mergeCell ref="T5:U5"/>
    <mergeCell ref="W5:X5"/>
    <mergeCell ref="Z5:AA5"/>
    <mergeCell ref="H5:I5"/>
    <mergeCell ref="E5:F5"/>
    <mergeCell ref="K5:L5"/>
    <mergeCell ref="N5:O5"/>
    <mergeCell ref="Q5:R5"/>
    <mergeCell ref="A18:A21"/>
    <mergeCell ref="B18:B19"/>
    <mergeCell ref="B20:B21"/>
    <mergeCell ref="A1:AA1"/>
    <mergeCell ref="G9:I9"/>
    <mergeCell ref="A10:A13"/>
    <mergeCell ref="B10:B11"/>
    <mergeCell ref="B12:B13"/>
    <mergeCell ref="A14:A17"/>
    <mergeCell ref="B14:B15"/>
    <mergeCell ref="B16:B17"/>
    <mergeCell ref="P4:R4"/>
    <mergeCell ref="S4:U4"/>
    <mergeCell ref="V4:X4"/>
    <mergeCell ref="Y4:AA4"/>
    <mergeCell ref="A6:A9"/>
    <mergeCell ref="B6:B7"/>
    <mergeCell ref="G6:I6"/>
    <mergeCell ref="G7:I7"/>
    <mergeCell ref="B8:B9"/>
    <mergeCell ref="G8:I8"/>
    <mergeCell ref="A3:C3"/>
    <mergeCell ref="A4:C4"/>
    <mergeCell ref="D4:F4"/>
    <mergeCell ref="E20:F20"/>
    <mergeCell ref="E21:F21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K20:L20"/>
    <mergeCell ref="K21:L21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K15:L15"/>
    <mergeCell ref="K16:L16"/>
    <mergeCell ref="K17:L17"/>
    <mergeCell ref="K18:L18"/>
    <mergeCell ref="K19:L19"/>
    <mergeCell ref="K10:L10"/>
    <mergeCell ref="K11:L11"/>
    <mergeCell ref="K12:L12"/>
    <mergeCell ref="K13:L13"/>
    <mergeCell ref="K14:L14"/>
    <mergeCell ref="Q20:R20"/>
    <mergeCell ref="Q21:R21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Q15:R15"/>
    <mergeCell ref="Q16:R16"/>
    <mergeCell ref="Q17:R17"/>
    <mergeCell ref="Q18:R18"/>
    <mergeCell ref="Q19:R19"/>
    <mergeCell ref="Q10:R10"/>
    <mergeCell ref="Q11:R11"/>
    <mergeCell ref="Q12:R12"/>
    <mergeCell ref="Q13:R13"/>
    <mergeCell ref="Q14:R14"/>
    <mergeCell ref="W20:X20"/>
    <mergeCell ref="W21:X21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W15:X15"/>
    <mergeCell ref="W16:X16"/>
    <mergeCell ref="W17:X17"/>
    <mergeCell ref="W18:X18"/>
    <mergeCell ref="W19:X19"/>
    <mergeCell ref="W10:X10"/>
    <mergeCell ref="W11:X11"/>
    <mergeCell ref="W12:X12"/>
    <mergeCell ref="W13:X13"/>
    <mergeCell ref="W14:X14"/>
    <mergeCell ref="E23:F23"/>
    <mergeCell ref="E27:F27"/>
    <mergeCell ref="H23:I23"/>
    <mergeCell ref="H24:I24"/>
    <mergeCell ref="H25:I25"/>
    <mergeCell ref="H26:I26"/>
    <mergeCell ref="H27:I27"/>
    <mergeCell ref="E24:F24"/>
    <mergeCell ref="E25:F25"/>
    <mergeCell ref="E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 1., 1.1.</vt:lpstr>
      <vt:lpstr>1.2.</vt:lpstr>
      <vt:lpstr>1.3., 1.4.</vt:lpstr>
      <vt:lpstr>2., 2.1.</vt:lpstr>
      <vt:lpstr>2.2., 2.3.</vt:lpstr>
      <vt:lpstr>3., 3.1.</vt:lpstr>
      <vt:lpstr>3.2., 3.3.</vt:lpstr>
      <vt:lpstr>3.4.</vt:lpstr>
      <vt:lpstr>3.5.</vt:lpstr>
      <vt:lpstr>4. 4.1.</vt:lpstr>
      <vt:lpstr>4.2.</vt:lpstr>
      <vt:lpstr>4.3.</vt:lpstr>
      <vt:lpstr>4.4. 4.5. 4.6.</vt:lpstr>
      <vt:lpstr>4.7.</vt:lpstr>
      <vt:lpstr>4.8. 4.9.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2018-04-10T08:43:22Z</dcterms:modified>
</cp:coreProperties>
</file>